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Z 222\Desktop\"/>
    </mc:Choice>
  </mc:AlternateContent>
  <bookViews>
    <workbookView xWindow="0" yWindow="0" windowWidth="20430" windowHeight="7470"/>
  </bookViews>
  <sheets>
    <sheet name="Rusizi" sheetId="5" r:id="rId1"/>
  </sheets>
  <definedNames>
    <definedName name="_xlnm.Print_Titles" localSheetId="0">Rusizi!$2:$3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8" i="5" l="1"/>
  <c r="L149" i="5" l="1"/>
  <c r="L181" i="5" s="1"/>
  <c r="L180" i="5"/>
  <c r="L60" i="5"/>
  <c r="D155" i="5" l="1"/>
  <c r="L107" i="5"/>
</calcChain>
</file>

<file path=xl/sharedStrings.xml><?xml version="1.0" encoding="utf-8"?>
<sst xmlns="http://schemas.openxmlformats.org/spreadsheetml/2006/main" count="753" uniqueCount="633">
  <si>
    <t>Outputs (Under priority area/ sector/ Pillars)</t>
  </si>
  <si>
    <t>Indicator</t>
  </si>
  <si>
    <t>Baseline</t>
  </si>
  <si>
    <t>Source of Data</t>
  </si>
  <si>
    <t>Targets/milestones</t>
  </si>
  <si>
    <t>Q1</t>
  </si>
  <si>
    <t>Q2</t>
  </si>
  <si>
    <t>Q3</t>
  </si>
  <si>
    <t>Q4</t>
  </si>
  <si>
    <t>Annual Target</t>
  </si>
  <si>
    <t>ECONOMIC TRANSFORMATION PILLAR</t>
  </si>
  <si>
    <t>SECTOR: AGRICULTURE</t>
  </si>
  <si>
    <t>District report</t>
  </si>
  <si>
    <t>Area of vegetables planted (Ha)</t>
  </si>
  <si>
    <t>Number of cows inseminated</t>
  </si>
  <si>
    <t>SECTOR: PRIVATE SECTOR DEVELOPMENT &amp; YOUTH EMPLOYMENT (To include targets for Exports, Tourism and jobs to be created)</t>
  </si>
  <si>
    <t xml:space="preserve">Number of productive jobs created </t>
  </si>
  <si>
    <t>SOCIAL  TRANSFORMATION PILLAR</t>
  </si>
  <si>
    <t>SECTOR: SOCIAL PROTECTION</t>
  </si>
  <si>
    <t>SECTOR: HEALTH</t>
  </si>
  <si>
    <t>HMIS</t>
  </si>
  <si>
    <t>SECTOR: EDUCATION</t>
  </si>
  <si>
    <t>Number of people trained in adult literacy centers</t>
  </si>
  <si>
    <t>District activity report</t>
  </si>
  <si>
    <t>District Activities report</t>
  </si>
  <si>
    <t xml:space="preserve">Number of HHs living in High risk zone relocated </t>
  </si>
  <si>
    <t>GENDER AND FAMILY PROMOTION</t>
  </si>
  <si>
    <t>TRANSFORMATIONAL GOVERNANCE PILLAR</t>
  </si>
  <si>
    <t>SECTOR: JUSTICE RECONCILIATION LAW AND ORDER</t>
  </si>
  <si>
    <t>SECTOR: PUBLIC FINANCE MANAGEMENT</t>
  </si>
  <si>
    <t>S/N</t>
  </si>
  <si>
    <t xml:space="preserve">Outcome 1: Agricultural productivity for priority crops increased </t>
  </si>
  <si>
    <t>Activities and Responsible Institution</t>
  </si>
  <si>
    <t xml:space="preserve">Quantity of dry tea produced (T)  
</t>
  </si>
  <si>
    <t xml:space="preserve">Number of  AI Carves recorded </t>
  </si>
  <si>
    <t>SECTOR: WATER AND SANITATION</t>
  </si>
  <si>
    <t>TOTAL BUDGET:</t>
  </si>
  <si>
    <r>
      <t xml:space="preserve">Number of Ha of radical  terraces   constructed
                               </t>
    </r>
    <r>
      <rPr>
        <b/>
        <sz val="11"/>
        <rFont val="Calibri"/>
        <family val="2"/>
      </rPr>
      <t/>
    </r>
  </si>
  <si>
    <r>
      <t xml:space="preserve">Number of Ha of progressive terraces  constructed
                               </t>
    </r>
    <r>
      <rPr>
        <b/>
        <sz val="11"/>
        <rFont val="Calibri"/>
        <family val="2"/>
      </rPr>
      <t/>
    </r>
  </si>
  <si>
    <t>Number of PwDs Cooperatives financially supported</t>
  </si>
  <si>
    <t>Quantity of Washed Coffee produced (T)</t>
  </si>
  <si>
    <t xml:space="preserve">Number of eligible HHs benefiting from Classic Public Works (cPWs) </t>
  </si>
  <si>
    <t xml:space="preserve">Number of eligible HHs benefiting from  Expanded Public Works (ePWs) </t>
  </si>
  <si>
    <t xml:space="preserve">Number of houses constructed for eligible  Genocide Survivors </t>
  </si>
  <si>
    <t>Identification of beneficiaries, site identification, expropriation (10%)</t>
  </si>
  <si>
    <t>4 Cooperatives supported</t>
  </si>
  <si>
    <t xml:space="preserve">2 cooperatives </t>
  </si>
  <si>
    <t xml:space="preserve">2 cooperatives  </t>
  </si>
  <si>
    <t>4th Ante Natal Care (ANC)  standard visit attendance (%)</t>
  </si>
  <si>
    <t>Districts reports</t>
  </si>
  <si>
    <t>N/A</t>
  </si>
  <si>
    <t>SECTOR: FINANCIAL SECTOR DEVELOPMENT</t>
  </si>
  <si>
    <t>SECTOR: URBANIZATION AND RURAL SETTLEMENT</t>
  </si>
  <si>
    <t>100% of payments (DS: within 10 days after the end of the month and ePWs&amp;cPWs: within 15 days after the end of working period)</t>
  </si>
  <si>
    <t>Number of poor families who received cows through Girinka program</t>
  </si>
  <si>
    <t>LODA MEIS</t>
  </si>
  <si>
    <t>HUMAN SECURITY ISSUES</t>
  </si>
  <si>
    <t>GOVERNANCE AND DECENTRALIZATION AND TRANSFORMATIONAL LEADERSHIP</t>
  </si>
  <si>
    <t>% of Citizens' demands/complaints received and timely resolved by Local Government</t>
  </si>
  <si>
    <t>Amount of District own revenues generated (Frw)</t>
  </si>
  <si>
    <t xml:space="preserve">Number of toilets  in poor condition rehabilitated for  vulnerable households </t>
  </si>
  <si>
    <t>FIGHTING MALNUTRITION</t>
  </si>
  <si>
    <t>Percentage of Irembo services delivered by Local Government within the set timeframe</t>
  </si>
  <si>
    <t>Irembo Reports</t>
  </si>
  <si>
    <t>Sub Total Budget: SOCIAL TRANSFORMATION PILLAR</t>
  </si>
  <si>
    <t>Sub Total Budget: TRANSFORMATIONAL GOVERNANCE PILLAR</t>
  </si>
  <si>
    <t>Sub Total Budget: ECONOMIC TRANSFORMATION PILLAR</t>
  </si>
  <si>
    <t>100% of the population will be covered in  Health Insurance</t>
  </si>
  <si>
    <t>Budget (Frw)</t>
  </si>
  <si>
    <t>SECTOR: URBANIZATION AND RURAL SETTLEMENT (Social Aspects)</t>
  </si>
  <si>
    <t>20%                    1. Terracing, 
2. Foundation works</t>
  </si>
  <si>
    <t>NECDP reports</t>
  </si>
  <si>
    <t>100% of Payments of Teachers' salaries made on time
Payment request submitted to MINECOFIN not later than 15th of every Month</t>
  </si>
  <si>
    <t>SDMS</t>
  </si>
  <si>
    <t xml:space="preserve"> SDMS</t>
  </si>
  <si>
    <t>REB Reports</t>
  </si>
  <si>
    <t>Start-up and existing  MSMEs (of Youth and women) coached to access finance</t>
  </si>
  <si>
    <t xml:space="preserve">Percentage District NBAs assessed using peer review-peer learning approach  </t>
  </si>
  <si>
    <t>District Reports</t>
  </si>
  <si>
    <t>_</t>
  </si>
  <si>
    <t xml:space="preserve">Number of PWDs supported with assistive devices </t>
  </si>
  <si>
    <t>Stakeholders mobilization</t>
  </si>
  <si>
    <t>Amount of money saved in Ejo Heza</t>
  </si>
  <si>
    <t>Prevalence (%) of modern contraceptive use (FP methods)</t>
  </si>
  <si>
    <t>SECTOR: ENERGY (Connections to Productive Use Areas)</t>
  </si>
  <si>
    <t>Productive uses areas connected to electricity</t>
  </si>
  <si>
    <t>People (Aged 35 and above for women; and 40 years and above for Men) who received at least one NCDs community check up within last 12months</t>
  </si>
  <si>
    <t>Eligible Population covered under Community Based Health Insurance Scheme (CBHI)</t>
  </si>
  <si>
    <t>Under 5 years Children screened for acute malnutrition (MUAC)</t>
  </si>
  <si>
    <t>Percentage of children 3-6 years per Village attending ECD facilities/settings (home, community, center based)</t>
  </si>
  <si>
    <t xml:space="preserve">Percentage of parents with children aged 0-35months benefiting from early child stimulation and positive parenting services through home visitations by CHWs </t>
  </si>
  <si>
    <t>Timely payments made to VUP beneficiaries (DS: within 10 days after the end of the month and ePWs&amp;cPWs: within 15 days after the end of working period)</t>
  </si>
  <si>
    <t>Percentage of students attending school  (Primary, Secondary and TVETs)</t>
  </si>
  <si>
    <t>98%%</t>
  </si>
  <si>
    <t>Education information recorded into the SDMS system with accuracy</t>
  </si>
  <si>
    <t>Payments for Teachers’ salaries made on time (Submission of payment requests not later than 15th of every Month)</t>
  </si>
  <si>
    <t xml:space="preserve">Percentage of villages in the district with operational Umugoroba w'Imiryango  </t>
  </si>
  <si>
    <t>District Report</t>
  </si>
  <si>
    <t>Number of New households connected to on-grid electricity</t>
  </si>
  <si>
    <t>New households connected to safe/drinking water (into their dwellings/premises)</t>
  </si>
  <si>
    <t>completion rate of the implementation of RUDP phase 3 in secondary cities</t>
  </si>
  <si>
    <t>25% (Cumulative)</t>
  </si>
  <si>
    <t xml:space="preserve">20% </t>
  </si>
  <si>
    <t>Percentage of NBAs audited (by Internal Auditors) in line with PFM</t>
  </si>
  <si>
    <t>1,000ha</t>
  </si>
  <si>
    <t>Percentage of Births deliveries in health facilities (HC+DH)</t>
  </si>
  <si>
    <t>Number of students enrolled in preprimary schools</t>
  </si>
  <si>
    <t>Number of assessments hierarchically conducted on sub District entities performance in transformational  imihigo</t>
  </si>
  <si>
    <t>Timely payment of DS (special and ordinary) within 10 days following the end of the month</t>
  </si>
  <si>
    <t>MIFOTRA administrative data</t>
  </si>
  <si>
    <t>Child Labour Elimination and Prevention Committees operationalized at 100%</t>
  </si>
  <si>
    <t xml:space="preserve">Birth: 97%
Death: 97%
</t>
  </si>
  <si>
    <t>Birth: 97%
Death: 97%</t>
  </si>
  <si>
    <t>Application of mineral fertilizers</t>
  </si>
  <si>
    <t>10.89 km for RUDP</t>
  </si>
  <si>
    <t xml:space="preserve">500 HHs </t>
  </si>
  <si>
    <t>80% of repayment rate on VUP financial service third scheme loan</t>
  </si>
  <si>
    <t>Repayment rate of loans provided through VUP financial service third scheme loans recovered</t>
  </si>
  <si>
    <t>report from SDMS</t>
  </si>
  <si>
    <t>Pre-primary: 100%</t>
  </si>
  <si>
    <t xml:space="preserve">Organize and refresh Itorero Schools trainers </t>
  </si>
  <si>
    <t>Conduct one session dialogue to each School</t>
  </si>
  <si>
    <t>Monitoring and follow-up</t>
  </si>
  <si>
    <t>First assessment</t>
  </si>
  <si>
    <t>Second assessment</t>
  </si>
  <si>
    <t xml:space="preserve">Number of houses  for eligible vulnerable households constructed </t>
  </si>
  <si>
    <t xml:space="preserve">Number of toilets for eligible vulnerable households constructed </t>
  </si>
  <si>
    <t xml:space="preserve">Sites Visit and Mobilization of Resources </t>
  </si>
  <si>
    <t>'% of ECD settings meet the minimum quality standards for accreditation</t>
  </si>
  <si>
    <t>12 HHs (Cumulative target)</t>
  </si>
  <si>
    <t>42HHs (Cumulative target)</t>
  </si>
  <si>
    <t>SECTOR: ENVIRONMENT AND NATURAL RESOURCES</t>
  </si>
  <si>
    <t>Number of ha of Land planted with Agro forestry</t>
  </si>
  <si>
    <t>Outcome 30: National Values, Ethics and National Service Promoted.</t>
  </si>
  <si>
    <t>Outcome 31: Improved access to quality Justice</t>
  </si>
  <si>
    <t>Outcome 32: Increased district own revenues generation capacity</t>
  </si>
  <si>
    <t>Outcome 33: Increased transparency and accountability of Public funds in Local Government</t>
  </si>
  <si>
    <t>85% targets for NCDs community check up (112,906)</t>
  </si>
  <si>
    <t>Percentage of Government funds recovered from recoverable won cases</t>
  </si>
  <si>
    <t>Number of Ha of degraded forest Rehabilitated</t>
  </si>
  <si>
    <t>Proportion of teenage mothers who reintegrated to school</t>
  </si>
  <si>
    <t>Percentage of former delinquents from rehabilitation centers reintegrated (continued education, self-employed or employed)</t>
  </si>
  <si>
    <t>HHs mobilized and acquired Improved Cook Stoves</t>
  </si>
  <si>
    <t>98% at all levels</t>
  </si>
  <si>
    <t>Percentage of operational public water taps on functional Water Supply Systems</t>
  </si>
  <si>
    <t>Auditor General's Recommendations implemented</t>
  </si>
  <si>
    <t>50% Elevation works (Roof fixing)</t>
  </si>
  <si>
    <t>100%   Finishing works  and provisional hand over</t>
  </si>
  <si>
    <t>Third assessment</t>
  </si>
  <si>
    <t>25% (39 NBAs)</t>
  </si>
  <si>
    <t>Number of Ha under Small Scale Irrigation (SSIT) developed</t>
  </si>
  <si>
    <t xml:space="preserve">62,54ha </t>
  </si>
  <si>
    <t xml:space="preserve">2,300 Tones </t>
  </si>
  <si>
    <t>2,500 fruits distributed</t>
  </si>
  <si>
    <t>70 houses constructed at 100%</t>
  </si>
  <si>
    <t xml:space="preserve">250 houses to be Constructed </t>
  </si>
  <si>
    <t>1,500 Houses to be rehabilitated</t>
  </si>
  <si>
    <t>96Toilets to be constructed</t>
  </si>
  <si>
    <t>3620 Toilets to be rehabilitated</t>
  </si>
  <si>
    <t>3000 adult people will graduate from adult literacy scheme</t>
  </si>
  <si>
    <t>100% of 12,800 Students enrolled in preprimary schools</t>
  </si>
  <si>
    <t xml:space="preserve">100% Operational of water taps </t>
  </si>
  <si>
    <t>% of Villages in which Itorero  is  effectively operational in line with its mission</t>
  </si>
  <si>
    <t>'% of primary and secondary schools in which Itorero is operational</t>
  </si>
  <si>
    <t>RUSIZI DISTRICT IMIHIGO FY2022/2023</t>
  </si>
  <si>
    <t>2,000 loans advanced to eligible beneficiaries under VUP/Financial services</t>
  </si>
  <si>
    <t xml:space="preserve">25% of identified </t>
  </si>
  <si>
    <t>Marriage: 100%
Divorce: 100%</t>
  </si>
  <si>
    <t>733.2ha ha progressive terraces</t>
  </si>
  <si>
    <t>128.4ha constructed</t>
  </si>
  <si>
    <t>2,374 cows inseminated</t>
  </si>
  <si>
    <t>1.006 Calves registered</t>
  </si>
  <si>
    <t xml:space="preserve">1,305.161 T
</t>
  </si>
  <si>
    <t xml:space="preserve">1,025.77 ha </t>
  </si>
  <si>
    <t>516,637,428 Frs</t>
  </si>
  <si>
    <t>265.39ha</t>
  </si>
  <si>
    <t>1,181.7ha</t>
  </si>
  <si>
    <t>824,094 fruits distributed</t>
  </si>
  <si>
    <t>88.7% FP Modern contraceptive Utilization rate</t>
  </si>
  <si>
    <t>102,534/112,906 screened (90.8%) (2021-2022)</t>
  </si>
  <si>
    <t>Attendance in Primary 100416/101956=98.4%
Attendance in Secondary 25368/25096= 101%,  Attendance in TVET: 3092/3120=99.1%</t>
  </si>
  <si>
    <t>Currently 100% of information on students are in to SDMS</t>
  </si>
  <si>
    <t>Primary:44.8%     Secondary; 45.7%      TVET: 62.1%%</t>
  </si>
  <si>
    <t>4,506 loan advanced</t>
  </si>
  <si>
    <t xml:space="preserve">9,687 Families received cows </t>
  </si>
  <si>
    <t>38,138 Poultry, 1,119Pigs</t>
  </si>
  <si>
    <t>Child Labour Elimination and Prevention Committee is operational at District, Sectors, Cells, and Villages at 100%</t>
  </si>
  <si>
    <t>1,935 HHs</t>
  </si>
  <si>
    <t>79,352 HHs access to water</t>
  </si>
  <si>
    <t>945 km</t>
  </si>
  <si>
    <t>75.5km</t>
  </si>
  <si>
    <t xml:space="preserve">721 houses constructed </t>
  </si>
  <si>
    <t>3,452 houses rehabilitated</t>
  </si>
  <si>
    <t>1993 Toilets constructed</t>
  </si>
  <si>
    <t xml:space="preserve">6,767 Toilets rehabilitated </t>
  </si>
  <si>
    <t>3 assessment conducted</t>
  </si>
  <si>
    <t xml:space="preserve"> Birth: 96%
Death:  67.2%</t>
  </si>
  <si>
    <t xml:space="preserve"> Mariage:100%
Divorce: 100%</t>
  </si>
  <si>
    <t>OAG recommendation implemented at 63 % in 2021-2022</t>
  </si>
  <si>
    <t>Audit  39 NBAs in 2021/2022</t>
  </si>
  <si>
    <t xml:space="preserve">Number of houses  for eligible vulnerable households rehabilitated </t>
  </si>
  <si>
    <t>% of Judgments  received before 01/04/2023 executed</t>
  </si>
  <si>
    <t xml:space="preserve">% of cases received from 1st July 2022 to 30 April 2023 settled by mediation committees "Abunzi" </t>
  </si>
  <si>
    <t xml:space="preserve">100% </t>
  </si>
  <si>
    <t>1,350Tones</t>
  </si>
  <si>
    <t xml:space="preserve">2,291.922T
of made tea produced
</t>
  </si>
  <si>
    <t>Cassava: 8,000 ha</t>
  </si>
  <si>
    <t>Rice: 2,811ha</t>
  </si>
  <si>
    <t xml:space="preserve">Beans:  21,046 </t>
  </si>
  <si>
    <t>Soybeans: 1,210 ha</t>
  </si>
  <si>
    <t>Cassava: 8000 ha</t>
  </si>
  <si>
    <t>3,600 kgs of soybean used</t>
  </si>
  <si>
    <t>Brucellosis: 2,500</t>
  </si>
  <si>
    <t>16,016 Vaccinated against LSD</t>
  </si>
  <si>
    <t xml:space="preserve">2,508 Vaccinated against Brucellosis </t>
  </si>
  <si>
    <t xml:space="preserve">
16,016vaccinated against BQ
</t>
  </si>
  <si>
    <t>Number of ha of land consolidated under priority crops</t>
  </si>
  <si>
    <t>Quantity (Kg) of Seeds subsidized bought by farmers</t>
  </si>
  <si>
    <t xml:space="preserve">8 Productive use areas connected to electricity </t>
  </si>
  <si>
    <t xml:space="preserve">Number of domestic animals vaccinated against diseases </t>
  </si>
  <si>
    <t>2,477 Cows inseminated</t>
  </si>
  <si>
    <t>150 start -up MSMEs of youth and women   will be coached  to access finance</t>
  </si>
  <si>
    <t>922 cows registered</t>
  </si>
  <si>
    <t xml:space="preserve">Maize: 90,678 Kg </t>
  </si>
  <si>
    <t>DAP: 1,017,528 Kgs;</t>
  </si>
  <si>
    <t xml:space="preserve">Maize: 9,873 ha;
 </t>
  </si>
  <si>
    <t>Beans: 22,670 ha</t>
  </si>
  <si>
    <t>Rice: 2,811 ha</t>
  </si>
  <si>
    <t>Soy beans: 1,210 ha;</t>
  </si>
  <si>
    <t>Construction of 16 new Classrooms and 18 new latrines</t>
  </si>
  <si>
    <t>3,525HHs</t>
  </si>
  <si>
    <t>DAP: 984.900kg</t>
  </si>
  <si>
    <t xml:space="preserve">NPK: 711,800 Kg </t>
  </si>
  <si>
    <t xml:space="preserve">KCl: 392,750 Kg </t>
  </si>
  <si>
    <t xml:space="preserve">UREA: 1,065,427Kgs;  </t>
  </si>
  <si>
    <t xml:space="preserve">NPK: 730,321 Kgs </t>
  </si>
  <si>
    <t xml:space="preserve">KCL+ Blends: 400,418kgs; </t>
  </si>
  <si>
    <t>Soybean: 4,088kg</t>
  </si>
  <si>
    <t xml:space="preserve">Domestic animals vaccinated 15,323 BQ  
</t>
  </si>
  <si>
    <t>Outcome 2: Post-harvest infrastructures increased</t>
  </si>
  <si>
    <t xml:space="preserve">Number of drying facilities constructed </t>
  </si>
  <si>
    <t>1 Drying ground  constructed in Bweyeye</t>
  </si>
  <si>
    <t xml:space="preserve">1005 Ha progressives terraces
</t>
  </si>
  <si>
    <t>29 Ha of radical terraces</t>
  </si>
  <si>
    <t>Number of fruit trees distributed to farmers</t>
  </si>
  <si>
    <t xml:space="preserve">131 connected </t>
  </si>
  <si>
    <t xml:space="preserve">Rate of construction of suspended bridge </t>
  </si>
  <si>
    <t>MoU signed with B2P</t>
  </si>
  <si>
    <t>48,858 HHs connected</t>
  </si>
  <si>
    <t>100% of 3 footbridges constructed</t>
  </si>
  <si>
    <t>180HHs</t>
  </si>
  <si>
    <t>New Public institutions and socio-economic use areas connected to clean water</t>
  </si>
  <si>
    <t>2 HHs</t>
  </si>
  <si>
    <t>30 HHs (Cumulative target)</t>
  </si>
  <si>
    <t xml:space="preserve">100%  </t>
  </si>
  <si>
    <t>Tender process</t>
  </si>
  <si>
    <t>7ha</t>
  </si>
  <si>
    <t>25,000 New Savers</t>
  </si>
  <si>
    <t>5,00</t>
  </si>
  <si>
    <t>10'%</t>
  </si>
  <si>
    <t>1,930 HH (2021-2022)</t>
  </si>
  <si>
    <t>909HHs (2021-2022)</t>
  </si>
  <si>
    <t>4 (2021-2022)</t>
  </si>
  <si>
    <t>125 (2021-2022)</t>
  </si>
  <si>
    <t>Number of Small Livestock Distributed  (Poultry-Sasso and Layers and Pigs)</t>
  </si>
  <si>
    <t>Distribution of 4,000 Poultry  and 40 Poultry</t>
  </si>
  <si>
    <t>Distribution of 140 Pigs and 5000 Poultry</t>
  </si>
  <si>
    <t>Teaching Period , and training for trainees ( 40%)</t>
  </si>
  <si>
    <t>Monitor teaching period ( 80)</t>
  </si>
  <si>
    <t>37 in 2021/2022</t>
  </si>
  <si>
    <t xml:space="preserve">Organize and refresh Itorero trainers </t>
  </si>
  <si>
    <t>576 HHs supported through Social protection to achieve minimum required livelihoods</t>
  </si>
  <si>
    <t xml:space="preserve">10 </t>
  </si>
  <si>
    <t xml:space="preserve">700 HHs </t>
  </si>
  <si>
    <t xml:space="preserve">2,000 HHs </t>
  </si>
  <si>
    <t xml:space="preserve">5,000HHs will be connected </t>
  </si>
  <si>
    <t>146,393</t>
  </si>
  <si>
    <t>Quantity of subsidized fertilizers bought by farmers (Kg)</t>
  </si>
  <si>
    <t>MT of lime distributed</t>
  </si>
  <si>
    <t xml:space="preserve">Number of Ha of Crops insured </t>
  </si>
  <si>
    <t>Rice: 2697
Maize:50</t>
  </si>
  <si>
    <t>Rice: 1348  
Maize: 50</t>
  </si>
  <si>
    <t xml:space="preserve">Rice: 1349 
</t>
  </si>
  <si>
    <t xml:space="preserve">Number of  livestock insured </t>
  </si>
  <si>
    <t>2052 ha planted</t>
  </si>
  <si>
    <t>90ha</t>
  </si>
  <si>
    <t xml:space="preserve">District report </t>
  </si>
  <si>
    <t>100%</t>
  </si>
  <si>
    <t>25 HP are under private operators, 30 work under HC</t>
  </si>
  <si>
    <t xml:space="preserve">881 Families supported with cows </t>
  </si>
  <si>
    <t>District reports</t>
  </si>
  <si>
    <t>Percentage of identified street children reunified with families</t>
  </si>
  <si>
    <t>Pig: 100
Cow: 50               Poultry: 200</t>
  </si>
  <si>
    <t>50ha</t>
  </si>
  <si>
    <t>50ha (Cumulative)</t>
  </si>
  <si>
    <t>Cows vaccinated against RVF</t>
  </si>
  <si>
    <t>Sheep vaccinated against RVF</t>
  </si>
  <si>
    <t>Goat vaccinated against RVF</t>
  </si>
  <si>
    <t xml:space="preserve">16,983 LSD </t>
  </si>
  <si>
    <t>Cows: 15,116</t>
  </si>
  <si>
    <t>Goat: 29,580</t>
  </si>
  <si>
    <t>Sheep: 2,273</t>
  </si>
  <si>
    <t>6,000 Jobs</t>
  </si>
  <si>
    <t>Number of  needy genocide survivors provided with Minimum Package Support</t>
  </si>
  <si>
    <t>Number of  needy genocide survivors provided support for Income Generating Activities</t>
  </si>
  <si>
    <t>100% (30 km)</t>
  </si>
  <si>
    <t>100 % (7 km)</t>
  </si>
  <si>
    <t xml:space="preserve">Percentage of  marriage and divorce events timely recorded in NCI-CRVS </t>
  </si>
  <si>
    <t>Output 28.2: Local Government Capacity Development increased</t>
  </si>
  <si>
    <t>Proportion of youth ( S.6 finalist) enrolled in Voluntary National Service (Urugerero)</t>
  </si>
  <si>
    <t>No. of Sectors that conducted  Ndi Umunyarwanda dialogues among None Schooling Youth</t>
  </si>
  <si>
    <t>18 Sectors</t>
  </si>
  <si>
    <t>85%  of recoverable won cases</t>
  </si>
  <si>
    <t>85% (31,172,996)</t>
  </si>
  <si>
    <t>Outcome 3: Increased animal productivity</t>
  </si>
  <si>
    <t>Outcome 4: Increased cash crops production from 99% to 100% (average growth for both crops)</t>
  </si>
  <si>
    <t>Outcome 5: Increased productive Jobs through entrepreneurship and business development</t>
  </si>
  <si>
    <t>Outcome 6: Enhanced EJO HEZA Long Term Savings</t>
  </si>
  <si>
    <t xml:space="preserve">Outcome 7: Electricity access to Productive uses areas increased </t>
  </si>
  <si>
    <t xml:space="preserve">Outcome 8: Accelerate Urbanization to facilitate economic growth </t>
  </si>
  <si>
    <t>Outcome 9: Forest coverage maintained and increased</t>
  </si>
  <si>
    <t>Outcome 10: Fruit trees coverage maintained and increased</t>
  </si>
  <si>
    <t>Outcome 11: Access to health services increased</t>
  </si>
  <si>
    <t xml:space="preserve">Outcome 12: Maternal, Child and Infant  mortality reduced </t>
  </si>
  <si>
    <t xml:space="preserve"> Output 12.5: Covid-19 Vaccination increased </t>
  </si>
  <si>
    <t>Outcome 13: Reduced malnutrition</t>
  </si>
  <si>
    <t>Outcome 14: All schools, TVET and higher education institutions have sufficient modern infrastructure, facilities and resources</t>
  </si>
  <si>
    <t xml:space="preserve">Outcome 15: Enhanced the quality of education through improved teacher's welfare and schools operations </t>
  </si>
  <si>
    <t>Outcome 16: All students in primary, secondary school and TVETs complete the year of learning</t>
  </si>
  <si>
    <t xml:space="preserve">Outcome 18: Improved performance of students in annual assessments and national examinations. </t>
  </si>
  <si>
    <t xml:space="preserve">Outcome 19: Increased access to adult literacy </t>
  </si>
  <si>
    <t>Outcome 20: Increased coverage and delivery of core Social protection programs</t>
  </si>
  <si>
    <t>Outcome 21: Vulnerable poor households have increased access to complementary livelihood to enhance  their economic empowerment through multi-sectorial approach implementation</t>
  </si>
  <si>
    <t>Outcome 22: Family cohesion strengthened</t>
  </si>
  <si>
    <t>Percentage of identified child  protection cases  from July 2022 to March 2023  handled by District (Cases from IZU, 711 hotline and other channels)</t>
  </si>
  <si>
    <t>Outcome 23: Delinquency prevented through rehabilitation and reintegration of former Delinquents</t>
  </si>
  <si>
    <t>Outcome 24: Increased household access to Electricity</t>
  </si>
  <si>
    <t>Outcome 25: Increased access to clean drinking water</t>
  </si>
  <si>
    <t>Outcome 26: Increased access to improved settlement</t>
  </si>
  <si>
    <t>Outcome 27: Human Security issues addressed</t>
  </si>
  <si>
    <t>Outcome 28: Improved governance, service delivery and accountability in Local Government</t>
  </si>
  <si>
    <t>OUTCOME 29: Reinforced marriage for families cohesion and relations</t>
  </si>
  <si>
    <t xml:space="preserve">Output 29.1: Marriage documents well maintained </t>
  </si>
  <si>
    <t>vaccinate 100% (90522 children 5-11yrs)</t>
  </si>
  <si>
    <t>81.07%(228,197/282,207)</t>
  </si>
  <si>
    <t>vaccinate 100% 12 yrs missing 2nd dose 28,367</t>
  </si>
  <si>
    <t>62.4%(176,287/282,207)</t>
  </si>
  <si>
    <t>vaccinate 100%(79,921 missing 1 booster)</t>
  </si>
  <si>
    <t>vaccinate 100%(20,240 Elders over 59 years</t>
  </si>
  <si>
    <t>% of needy genocide survivors provided Ordinary Direct Support within 10 days following the end of the month</t>
  </si>
  <si>
    <t xml:space="preserve">% of needy genocide survivors provided Special Direct Support within 10 days following the end of the month </t>
  </si>
  <si>
    <t>New Savers for  Ejo Heza scheme (of which at least 50% are under 30 Years old)</t>
  </si>
  <si>
    <t>Outcome: Management of IDP Model Villages improved</t>
  </si>
  <si>
    <t>Output: Management issues in IDP Model villages resolved</t>
  </si>
  <si>
    <t>% of identified issues in IDP Model Village resolved</t>
  </si>
  <si>
    <t>IDP Model village Issues identified by different stakeholders</t>
  </si>
  <si>
    <t>Districts Quarterly Report</t>
  </si>
  <si>
    <t xml:space="preserve">Rate of completion  of ECD constructed </t>
  </si>
  <si>
    <t>2 ECDs constructed at 100%</t>
  </si>
  <si>
    <r>
      <rPr>
        <b/>
        <sz val="15"/>
        <rFont val="Gill Sans MT"/>
        <family val="2"/>
      </rPr>
      <t>Output 1.1:</t>
    </r>
    <r>
      <rPr>
        <sz val="15"/>
        <rFont val="Gill Sans MT"/>
        <family val="2"/>
      </rPr>
      <t xml:space="preserve"> Agricultural productivity through land use management</t>
    </r>
  </si>
  <si>
    <r>
      <rPr>
        <b/>
        <sz val="15"/>
        <rFont val="Gill Sans MT"/>
        <family val="2"/>
      </rPr>
      <t>Output 1.2:</t>
    </r>
    <r>
      <rPr>
        <sz val="15"/>
        <rFont val="Gill Sans MT"/>
        <family val="2"/>
      </rPr>
      <t xml:space="preserve"> Agricultural productivity through Seeds use increased</t>
    </r>
  </si>
  <si>
    <r>
      <rPr>
        <b/>
        <sz val="15"/>
        <rFont val="Gill Sans MT"/>
        <family val="2"/>
      </rPr>
      <t>Output 1.3:</t>
    </r>
    <r>
      <rPr>
        <sz val="15"/>
        <rFont val="Gill Sans MT"/>
        <family val="2"/>
      </rPr>
      <t xml:space="preserve"> Agricultural productivity through fertilizers use increased</t>
    </r>
  </si>
  <si>
    <r>
      <rPr>
        <b/>
        <sz val="15"/>
        <rFont val="Gill Sans MT"/>
        <family val="2"/>
      </rPr>
      <t xml:space="preserve">Output 1.4: </t>
    </r>
    <r>
      <rPr>
        <sz val="15"/>
        <rFont val="Gill Sans MT"/>
        <family val="2"/>
      </rPr>
      <t>Area of land protected against erosion increased</t>
    </r>
  </si>
  <si>
    <r>
      <rPr>
        <b/>
        <sz val="15"/>
        <rFont val="Gill Sans MT"/>
        <family val="2"/>
      </rPr>
      <t xml:space="preserve">Output 1.5: </t>
    </r>
    <r>
      <rPr>
        <sz val="15"/>
        <rFont val="Gill Sans MT"/>
        <family val="2"/>
      </rPr>
      <t xml:space="preserve">Effective and efficient irrigation developed under an Integrated Water Resource Management (IWRM) framework </t>
    </r>
  </si>
  <si>
    <r>
      <rPr>
        <b/>
        <sz val="15"/>
        <rFont val="Gill Sans MT"/>
        <family val="2"/>
      </rPr>
      <t xml:space="preserve">Output 2.1:
</t>
    </r>
    <r>
      <rPr>
        <sz val="15"/>
        <rFont val="Gill Sans MT"/>
        <family val="2"/>
      </rPr>
      <t xml:space="preserve"> Post-harvest drying facilities  constructed </t>
    </r>
  </si>
  <si>
    <r>
      <rPr>
        <b/>
        <sz val="15"/>
        <rFont val="Gill Sans MT"/>
        <family val="2"/>
      </rPr>
      <t>Output 3.1:</t>
    </r>
    <r>
      <rPr>
        <sz val="15"/>
        <rFont val="Gill Sans MT"/>
        <family val="2"/>
      </rPr>
      <t xml:space="preserve">  Genetics for cows improved</t>
    </r>
  </si>
  <si>
    <r>
      <rPr>
        <b/>
        <sz val="15"/>
        <rFont val="Gill Sans MT"/>
        <family val="2"/>
      </rPr>
      <t xml:space="preserve">Output 3.2: </t>
    </r>
    <r>
      <rPr>
        <sz val="15"/>
        <rFont val="Gill Sans MT"/>
        <family val="2"/>
      </rPr>
      <t xml:space="preserve"> Livestock vaccinated against diseases </t>
    </r>
  </si>
  <si>
    <r>
      <rPr>
        <b/>
        <sz val="15"/>
        <rFont val="Gill Sans MT"/>
        <family val="2"/>
      </rPr>
      <t>DISTRICT, RAB, MINAGRI, COMMUNITY</t>
    </r>
    <r>
      <rPr>
        <sz val="15"/>
        <rFont val="Gill Sans MT"/>
        <family val="2"/>
      </rPr>
      <t xml:space="preserve">
1. Farmers' mobilization,  acquisition of vaccines, 
2. Vaccination  of domestic animals </t>
    </r>
  </si>
  <si>
    <r>
      <rPr>
        <b/>
        <sz val="15"/>
        <rFont val="Gill Sans MT"/>
        <family val="2"/>
      </rPr>
      <t xml:space="preserve">Output 4.1:
</t>
    </r>
    <r>
      <rPr>
        <sz val="15"/>
        <rFont val="Gill Sans MT"/>
        <family val="2"/>
      </rPr>
      <t xml:space="preserve"> Tea production increased</t>
    </r>
  </si>
  <si>
    <r>
      <rPr>
        <b/>
        <sz val="15"/>
        <rFont val="Gill Sans MT"/>
        <family val="2"/>
      </rPr>
      <t xml:space="preserve">Output 4.2: </t>
    </r>
    <r>
      <rPr>
        <sz val="15"/>
        <rFont val="Gill Sans MT"/>
        <family val="2"/>
      </rPr>
      <t>Coffee production increased</t>
    </r>
  </si>
  <si>
    <r>
      <rPr>
        <b/>
        <sz val="15"/>
        <rFont val="Gill Sans MT"/>
        <family val="2"/>
      </rPr>
      <t>Output 4.3:</t>
    </r>
    <r>
      <rPr>
        <sz val="15"/>
        <rFont val="Gill Sans MT"/>
        <family val="2"/>
      </rPr>
      <t xml:space="preserve"> Vegetables production increased</t>
    </r>
  </si>
  <si>
    <r>
      <t xml:space="preserve"> </t>
    </r>
    <r>
      <rPr>
        <b/>
        <sz val="15"/>
        <rFont val="Gill Sans MT"/>
        <family val="2"/>
      </rPr>
      <t xml:space="preserve">Output 5.1: </t>
    </r>
    <r>
      <rPr>
        <sz val="15"/>
        <rFont val="Gill Sans MT"/>
        <family val="2"/>
      </rPr>
      <t>Productive jobs created</t>
    </r>
  </si>
  <si>
    <r>
      <t xml:space="preserve"> </t>
    </r>
    <r>
      <rPr>
        <b/>
        <sz val="15"/>
        <rFont val="Gill Sans MT"/>
        <family val="2"/>
      </rPr>
      <t>Output 5.2:</t>
    </r>
    <r>
      <rPr>
        <sz val="15"/>
        <rFont val="Gill Sans MT"/>
        <family val="2"/>
      </rPr>
      <t xml:space="preserve"> Start up MSMEs coached to develop bankable projects by Business Development Advisors </t>
    </r>
  </si>
  <si>
    <r>
      <rPr>
        <b/>
        <sz val="15"/>
        <rFont val="Gill Sans MT"/>
        <family val="2"/>
      </rPr>
      <t xml:space="preserve"> Output 6.1: </t>
    </r>
    <r>
      <rPr>
        <sz val="15"/>
        <rFont val="Gill Sans MT"/>
        <family val="2"/>
      </rPr>
      <t>Savings increased through Ejo Heza Long Term Saving Scheme</t>
    </r>
  </si>
  <si>
    <r>
      <t xml:space="preserve"> </t>
    </r>
    <r>
      <rPr>
        <b/>
        <sz val="15"/>
        <rFont val="Gill Sans MT"/>
        <family val="2"/>
      </rPr>
      <t>Output 7.1</t>
    </r>
    <r>
      <rPr>
        <sz val="15"/>
        <rFont val="Gill Sans MT"/>
        <family val="2"/>
      </rPr>
      <t xml:space="preserve"> Productive use areas connected to electricity </t>
    </r>
  </si>
  <si>
    <r>
      <rPr>
        <b/>
        <sz val="15"/>
        <rFont val="Gill Sans MT"/>
        <family val="2"/>
      </rPr>
      <t>Output 8.1:</t>
    </r>
    <r>
      <rPr>
        <sz val="15"/>
        <rFont val="Gill Sans MT"/>
        <family val="2"/>
      </rPr>
      <t xml:space="preserve"> Urban Infrastructure Developed</t>
    </r>
  </si>
  <si>
    <r>
      <rPr>
        <b/>
        <sz val="15"/>
        <rFont val="Gill Sans MT"/>
        <family val="2"/>
      </rPr>
      <t>Output 8.2:</t>
    </r>
    <r>
      <rPr>
        <sz val="15"/>
        <rFont val="Gill Sans MT"/>
        <family val="2"/>
      </rPr>
      <t xml:space="preserve"> Rural areas connected by suspended bridges</t>
    </r>
  </si>
  <si>
    <r>
      <rPr>
        <b/>
        <sz val="15"/>
        <rFont val="Gill Sans MT"/>
        <family val="2"/>
      </rPr>
      <t>DISTRICT</t>
    </r>
    <r>
      <rPr>
        <sz val="15"/>
        <rFont val="Gill Sans MT"/>
        <family val="2"/>
      </rPr>
      <t xml:space="preserve">
1. Study review
2. Follow up of execution activities
3. Payment</t>
    </r>
  </si>
  <si>
    <r>
      <rPr>
        <b/>
        <sz val="15"/>
        <rFont val="Gill Sans MT"/>
        <family val="2"/>
      </rPr>
      <t>Output 9.2:</t>
    </r>
    <r>
      <rPr>
        <sz val="15"/>
        <rFont val="Gill Sans MT"/>
        <family val="2"/>
      </rPr>
      <t xml:space="preserve"> Area Covered by agroforestry increased</t>
    </r>
  </si>
  <si>
    <r>
      <rPr>
        <b/>
        <sz val="15"/>
        <rFont val="Gill Sans MT"/>
        <family val="2"/>
      </rPr>
      <t>Output 10.1:</t>
    </r>
    <r>
      <rPr>
        <sz val="15"/>
        <rFont val="Gill Sans MT"/>
        <family val="2"/>
      </rPr>
      <t xml:space="preserve"> Production of fruits increased</t>
    </r>
  </si>
  <si>
    <r>
      <rPr>
        <b/>
        <sz val="15"/>
        <rFont val="Gill Sans MT"/>
        <family val="2"/>
      </rPr>
      <t xml:space="preserve">Output 11.1:
</t>
    </r>
    <r>
      <rPr>
        <sz val="15"/>
        <rFont val="Gill Sans MT"/>
        <family val="2"/>
      </rPr>
      <t>Coverage of Community Based Health Insurance Scheme (CBHI) increased</t>
    </r>
  </si>
  <si>
    <r>
      <rPr>
        <b/>
        <sz val="15"/>
        <rFont val="Gill Sans MT"/>
        <family val="2"/>
      </rPr>
      <t xml:space="preserve">DISTRICT </t>
    </r>
    <r>
      <rPr>
        <sz val="15"/>
        <rFont val="Gill Sans MT"/>
        <family val="2"/>
      </rPr>
      <t xml:space="preserve">                                       
1. Mobilization; 
2. Payment for vulnerable; 
3. Reporting</t>
    </r>
  </si>
  <si>
    <r>
      <rPr>
        <b/>
        <sz val="15"/>
        <rFont val="Gill Sans MT"/>
        <family val="2"/>
      </rPr>
      <t xml:space="preserve">Output 12.1: </t>
    </r>
    <r>
      <rPr>
        <sz val="15"/>
        <rFont val="Gill Sans MT"/>
        <family val="2"/>
      </rPr>
      <t>Modern contraceptive use increased through  Family Planning (FP) services</t>
    </r>
  </si>
  <si>
    <r>
      <rPr>
        <b/>
        <sz val="15"/>
        <rFont val="Gill Sans MT"/>
        <family val="2"/>
      </rPr>
      <t>Output 12.2:</t>
    </r>
    <r>
      <rPr>
        <sz val="15"/>
        <rFont val="Gill Sans MT"/>
        <family val="2"/>
      </rPr>
      <t xml:space="preserve"> Ante Natal Care (ANC) standard visit attendance  increased</t>
    </r>
  </si>
  <si>
    <r>
      <rPr>
        <b/>
        <sz val="15"/>
        <rFont val="Gill Sans MT"/>
        <family val="2"/>
      </rPr>
      <t>District</t>
    </r>
    <r>
      <rPr>
        <sz val="15"/>
        <rFont val="Gill Sans MT"/>
        <family val="2"/>
      </rPr>
      <t xml:space="preserve">
1. Mobilization in community by CHWs 
2. Monitoring and reporting
3. ANC outreach in remote health posts
</t>
    </r>
  </si>
  <si>
    <r>
      <rPr>
        <b/>
        <sz val="15"/>
        <rFont val="Gill Sans MT"/>
        <family val="2"/>
      </rPr>
      <t>Output 12.3</t>
    </r>
    <r>
      <rPr>
        <sz val="15"/>
        <rFont val="Gill Sans MT"/>
        <family val="2"/>
      </rPr>
      <t>: MCCH services are increased and reinforced in quality delivery and accessibility</t>
    </r>
  </si>
  <si>
    <r>
      <rPr>
        <b/>
        <sz val="15"/>
        <rFont val="Gill Sans MT"/>
        <family val="2"/>
      </rPr>
      <t>Output 12.4:</t>
    </r>
    <r>
      <rPr>
        <sz val="15"/>
        <rFont val="Gill Sans MT"/>
        <family val="2"/>
      </rPr>
      <t xml:space="preserve"> NCDs early detection and management is integrated at community level
</t>
    </r>
  </si>
  <si>
    <r>
      <rPr>
        <b/>
        <sz val="15"/>
        <rFont val="Gill Sans MT"/>
        <family val="2"/>
      </rPr>
      <t>MINISANTE/RBC</t>
    </r>
    <r>
      <rPr>
        <sz val="15"/>
        <rFont val="Gill Sans MT"/>
        <family val="2"/>
      </rPr>
      <t xml:space="preserve">
1. Training of health care providers from health centers and district hospitals on community check up service package
</t>
    </r>
    <r>
      <rPr>
        <b/>
        <sz val="15"/>
        <rFont val="Gill Sans MT"/>
        <family val="2"/>
      </rPr>
      <t>DISTRICT</t>
    </r>
    <r>
      <rPr>
        <sz val="15"/>
        <rFont val="Gill Sans MT"/>
        <family val="2"/>
      </rPr>
      <t xml:space="preserve">
1. Population mobilization and sensitization
2. Follow up of the Program implementation</t>
    </r>
  </si>
  <si>
    <r>
      <rPr>
        <b/>
        <sz val="15"/>
        <rFont val="Gill Sans MT"/>
        <family val="2"/>
      </rPr>
      <t xml:space="preserve"> Output 13.1:</t>
    </r>
    <r>
      <rPr>
        <sz val="15"/>
        <rFont val="Gill Sans MT"/>
        <family val="2"/>
      </rPr>
      <t xml:space="preserve">  Optimal growth for all children under 5 monitored</t>
    </r>
  </si>
  <si>
    <r>
      <rPr>
        <b/>
        <sz val="15"/>
        <rFont val="Gill Sans MT"/>
        <family val="2"/>
      </rPr>
      <t>Output 13.2:</t>
    </r>
    <r>
      <rPr>
        <sz val="15"/>
        <rFont val="Gill Sans MT"/>
        <family val="2"/>
      </rPr>
      <t xml:space="preserve"> Stunting reduced among Children under 2</t>
    </r>
  </si>
  <si>
    <r>
      <rPr>
        <b/>
        <sz val="15"/>
        <rFont val="Gill Sans MT"/>
        <family val="2"/>
      </rPr>
      <t>Output 13.3:</t>
    </r>
    <r>
      <rPr>
        <sz val="15"/>
        <rFont val="Gill Sans MT"/>
        <family val="2"/>
      </rPr>
      <t xml:space="preserve"> Home Based ECDs operationalized in all Villages</t>
    </r>
  </si>
  <si>
    <r>
      <rPr>
        <b/>
        <sz val="15"/>
        <rFont val="Gill Sans MT"/>
        <family val="2"/>
      </rPr>
      <t xml:space="preserve">District: </t>
    </r>
    <r>
      <rPr>
        <sz val="15"/>
        <rFont val="Gill Sans MT"/>
        <family val="2"/>
      </rPr>
      <t xml:space="preserve">
1. Organize training on ECD services 
2. Identification of beneficiaries 
3. Distribution of food and porridge 
4. Monitoring and reporting  
</t>
    </r>
  </si>
  <si>
    <r>
      <rPr>
        <b/>
        <sz val="15"/>
        <rFont val="Gill Sans MT"/>
        <family val="2"/>
      </rPr>
      <t xml:space="preserve">District: </t>
    </r>
    <r>
      <rPr>
        <sz val="15"/>
        <rFont val="Gill Sans MT"/>
        <family val="2"/>
      </rPr>
      <t xml:space="preserve">
1. Organize training of CHWs on ECD services 
2. Identification of beneficiaries 
4. Monitoring and reporting  </t>
    </r>
  </si>
  <si>
    <r>
      <rPr>
        <b/>
        <sz val="15"/>
        <rFont val="Gill Sans MT"/>
        <family val="2"/>
      </rPr>
      <t xml:space="preserve">District: </t>
    </r>
    <r>
      <rPr>
        <sz val="15"/>
        <rFont val="Gill Sans MT"/>
        <family val="2"/>
      </rPr>
      <t xml:space="preserve">
1. ECDs need assessment to meet quality standards
2.Certification of ECDs meeting quality standards
3. Distribution of Materials                   
4. Monitoring and reporting </t>
    </r>
  </si>
  <si>
    <r>
      <rPr>
        <b/>
        <sz val="15"/>
        <rFont val="Gill Sans MT"/>
        <family val="2"/>
      </rPr>
      <t xml:space="preserve">Output 14.1: </t>
    </r>
    <r>
      <rPr>
        <sz val="15"/>
        <rFont val="Gill Sans MT"/>
        <family val="2"/>
      </rPr>
      <t>New classrooms constructed</t>
    </r>
  </si>
  <si>
    <r>
      <rPr>
        <b/>
        <sz val="15"/>
        <rFont val="Gill Sans MT"/>
        <family val="2"/>
      </rPr>
      <t>District</t>
    </r>
    <r>
      <rPr>
        <sz val="15"/>
        <rFont val="Gill Sans MT"/>
        <family val="2"/>
      </rPr>
      <t xml:space="preserve">
1.Site identification and site confirmation 2 Construction works, 
3. Official inauguration </t>
    </r>
  </si>
  <si>
    <r>
      <rPr>
        <b/>
        <sz val="15"/>
        <rFont val="Gill Sans MT"/>
        <family val="2"/>
      </rPr>
      <t xml:space="preserve">Output 14.2: </t>
    </r>
    <r>
      <rPr>
        <sz val="15"/>
        <rFont val="Gill Sans MT"/>
        <family val="2"/>
      </rPr>
      <t>New ECDs constructed</t>
    </r>
  </si>
  <si>
    <r>
      <rPr>
        <b/>
        <sz val="15"/>
        <rFont val="Gill Sans MT"/>
        <family val="2"/>
      </rPr>
      <t xml:space="preserve">District &amp; AEE  </t>
    </r>
    <r>
      <rPr>
        <sz val="15"/>
        <rFont val="Gill Sans MT"/>
        <family val="2"/>
      </rPr>
      <t xml:space="preserve">
1.Construction works,                                                2.Equip ECDs 
2. Official inauguration </t>
    </r>
  </si>
  <si>
    <r>
      <rPr>
        <b/>
        <sz val="15"/>
        <rFont val="Gill Sans MT"/>
        <family val="2"/>
      </rPr>
      <t xml:space="preserve">Output 15.1: </t>
    </r>
    <r>
      <rPr>
        <sz val="15"/>
        <rFont val="Gill Sans MT"/>
        <family val="2"/>
      </rPr>
      <t>Timely payment and management of school grants</t>
    </r>
  </si>
  <si>
    <r>
      <rPr>
        <b/>
        <sz val="15"/>
        <rFont val="Gill Sans MT"/>
        <family val="2"/>
      </rPr>
      <t>District:</t>
    </r>
    <r>
      <rPr>
        <sz val="15"/>
        <rFont val="Gill Sans MT"/>
        <family val="2"/>
      </rPr>
      <t xml:space="preserve">
1. Prepare payroll lists
2. Submission of Payment request to MINECOFIN not later than 15th of every Month
</t>
    </r>
    <r>
      <rPr>
        <b/>
        <sz val="15"/>
        <rFont val="Gill Sans MT"/>
        <family val="2"/>
      </rPr>
      <t xml:space="preserve">MINEDUC:
</t>
    </r>
    <r>
      <rPr>
        <sz val="15"/>
        <rFont val="Gill Sans MT"/>
        <family val="2"/>
      </rPr>
      <t>1. Approval of Teachers placement 
2. Verification and approval of payment lists not later than 17th of every month
2. Monitoring and follow up on timeliness of payment of teachers' salaries</t>
    </r>
    <r>
      <rPr>
        <b/>
        <sz val="15"/>
        <rFont val="Gill Sans MT"/>
        <family val="2"/>
      </rPr>
      <t xml:space="preserve">
MINECOFIN:
1. </t>
    </r>
    <r>
      <rPr>
        <sz val="15"/>
        <rFont val="Gill Sans MT"/>
        <family val="2"/>
      </rPr>
      <t xml:space="preserve">Verify and process teachers' salaries not later than 20th of every month 
</t>
    </r>
  </si>
  <si>
    <r>
      <rPr>
        <b/>
        <sz val="15"/>
        <rFont val="Gill Sans MT"/>
        <family val="2"/>
      </rPr>
      <t xml:space="preserve">Output 15.2: </t>
    </r>
    <r>
      <rPr>
        <sz val="15"/>
        <rFont val="Gill Sans MT"/>
        <family val="2"/>
      </rPr>
      <t xml:space="preserve"> Timely payment and management of school grants</t>
    </r>
  </si>
  <si>
    <r>
      <rPr>
        <b/>
        <sz val="15"/>
        <rFont val="Gill Sans MT"/>
        <family val="2"/>
      </rPr>
      <t>DISTRICT</t>
    </r>
    <r>
      <rPr>
        <sz val="15"/>
        <rFont val="Gill Sans MT"/>
        <family val="2"/>
      </rPr>
      <t xml:space="preserve">
1. Prepare lists of schools benefiting the capitation Grant  through  SDMS
2. Verify and approve the lists of schools that benefit from capitation grant and submit to MINECOFIN 
3. Prepare payment orders after approval of the lists and submit to MINECOFIN (within 3 weeks of the first month of academic term)
</t>
    </r>
    <r>
      <rPr>
        <b/>
        <sz val="15"/>
        <rFont val="Gill Sans MT"/>
        <family val="2"/>
      </rPr>
      <t>MINEDUC</t>
    </r>
    <r>
      <rPr>
        <sz val="15"/>
        <rFont val="Gill Sans MT"/>
        <family val="2"/>
      </rPr>
      <t xml:space="preserve">
1. To prepare and issue to districts guidelines for the use of Capitation Grant
2. To monitor the use of capitation grant</t>
    </r>
  </si>
  <si>
    <r>
      <rPr>
        <b/>
        <sz val="15"/>
        <rFont val="Gill Sans MT"/>
        <family val="2"/>
      </rPr>
      <t xml:space="preserve"> Output 16.1: </t>
    </r>
    <r>
      <rPr>
        <sz val="15"/>
        <rFont val="Gill Sans MT"/>
        <family val="2"/>
      </rPr>
      <t>All Learners attended schools on regular basis</t>
    </r>
  </si>
  <si>
    <r>
      <rPr>
        <b/>
        <u/>
        <sz val="15"/>
        <rFont val="Gill Sans MT"/>
        <family val="2"/>
      </rPr>
      <t xml:space="preserve">District:
</t>
    </r>
    <r>
      <rPr>
        <sz val="15"/>
        <rFont val="Gill Sans MT"/>
        <family val="2"/>
      </rPr>
      <t>1. Inspect schools and implement the recommendations
2. Identify children of pre-primary school age who are out of schools
3. Report on primary, secondary and TVET school enrolment, attendance and completion rates 
4. Mobilize parents in holydays
7.</t>
    </r>
    <r>
      <rPr>
        <b/>
        <sz val="15"/>
        <rFont val="Gill Sans MT"/>
        <family val="2"/>
      </rPr>
      <t>MINEDUC</t>
    </r>
    <r>
      <rPr>
        <sz val="15"/>
        <rFont val="Gill Sans MT"/>
        <family val="2"/>
      </rPr>
      <t xml:space="preserve">
1. Monitor reporting of Education statistics</t>
    </r>
  </si>
  <si>
    <r>
      <t>Outcome 17:</t>
    </r>
    <r>
      <rPr>
        <sz val="15"/>
        <rFont val="Gill Sans MT"/>
        <family val="2"/>
      </rPr>
      <t xml:space="preserve"> </t>
    </r>
    <r>
      <rPr>
        <b/>
        <sz val="15"/>
        <rFont val="Gill Sans MT"/>
        <family val="2"/>
      </rPr>
      <t>Strengthening national administrative data: Civil Registration and vital statistics and Education administrative Statistics</t>
    </r>
  </si>
  <si>
    <r>
      <rPr>
        <b/>
        <sz val="15"/>
        <rFont val="Gill Sans MT"/>
        <family val="2"/>
      </rPr>
      <t xml:space="preserve">Output 17.1: </t>
    </r>
    <r>
      <rPr>
        <sz val="15"/>
        <rFont val="Gill Sans MT"/>
        <family val="2"/>
      </rPr>
      <t>Education administrative statistics collected and timely registered  through School Data Management System (SDMS):
Primary
Secondary and
TVETs</t>
    </r>
  </si>
  <si>
    <r>
      <rPr>
        <b/>
        <sz val="15"/>
        <rFont val="Gill Sans MT"/>
        <family val="2"/>
      </rPr>
      <t>MINEDUC/ DISTRICT</t>
    </r>
    <r>
      <rPr>
        <sz val="15"/>
        <rFont val="Gill Sans MT"/>
        <family val="2"/>
      </rPr>
      <t xml:space="preserve">
1. Provide technical support to schools /sector and district 
2.Capacity building on the use of SDMS
3. Monitoring the use of the SDMS
</t>
    </r>
    <r>
      <rPr>
        <b/>
        <sz val="15"/>
        <rFont val="Gill Sans MT"/>
        <family val="2"/>
      </rPr>
      <t>DISTRICT</t>
    </r>
    <r>
      <rPr>
        <sz val="15"/>
        <rFont val="Gill Sans MT"/>
        <family val="2"/>
      </rPr>
      <t xml:space="preserve">
1. Ensure that all schools are recorded in to the system
2. Measures for re-enrollment of dropped out students and strategy to ensure that they will complete the level. 
3. Identification of dropped out students
4. Effectively record students and monitor school attendance rate for students and teachers, 
</t>
    </r>
    <r>
      <rPr>
        <b/>
        <u/>
        <sz val="12"/>
        <color indexed="8"/>
        <rFont val="New Century Schoolbook"/>
        <family val="1"/>
      </rPr>
      <t/>
    </r>
  </si>
  <si>
    <r>
      <rPr>
        <b/>
        <sz val="15"/>
        <rFont val="Gill Sans MT"/>
        <family val="2"/>
      </rPr>
      <t xml:space="preserve">Output 18.1: </t>
    </r>
    <r>
      <rPr>
        <sz val="15"/>
        <rFont val="Gill Sans MT"/>
        <family val="2"/>
      </rPr>
      <t>Students performance (Lower
Primary, Secondary and TVET) increased</t>
    </r>
  </si>
  <si>
    <r>
      <rPr>
        <b/>
        <sz val="15"/>
        <rFont val="Gill Sans MT"/>
        <family val="2"/>
      </rPr>
      <t xml:space="preserve">Output 19.1: </t>
    </r>
    <r>
      <rPr>
        <sz val="15"/>
        <rFont val="Gill Sans MT"/>
        <family val="2"/>
      </rPr>
      <t>Adult literacy and numeracy increased</t>
    </r>
  </si>
  <si>
    <r>
      <t xml:space="preserve"> </t>
    </r>
    <r>
      <rPr>
        <b/>
        <sz val="15"/>
        <rFont val="Gill Sans MT"/>
        <family val="2"/>
      </rPr>
      <t>Output 20.2:</t>
    </r>
    <r>
      <rPr>
        <sz val="15"/>
        <rFont val="Gill Sans MT"/>
        <family val="2"/>
      </rPr>
      <t xml:space="preserve"> Labor intensive cPW and ePW delivered to extremely poor households</t>
    </r>
  </si>
  <si>
    <r>
      <rPr>
        <b/>
        <u/>
        <sz val="15"/>
        <rFont val="Gill Sans MT"/>
        <family val="2"/>
      </rPr>
      <t>DISTRICT</t>
    </r>
    <r>
      <rPr>
        <sz val="15"/>
        <rFont val="Gill Sans MT"/>
        <family val="2"/>
      </rPr>
      <t xml:space="preserve">
1. Procurement of Public works projects
2. follow up execution of PW projects </t>
    </r>
  </si>
  <si>
    <r>
      <t xml:space="preserve">Output 20.3: </t>
    </r>
    <r>
      <rPr>
        <sz val="15"/>
        <rFont val="Gill Sans MT"/>
        <family val="2"/>
      </rPr>
      <t>Payments to VUP beneficiaries delivered on time</t>
    </r>
  </si>
  <si>
    <r>
      <rPr>
        <b/>
        <sz val="15"/>
        <rFont val="Gill Sans MT"/>
        <family val="2"/>
      </rPr>
      <t>District</t>
    </r>
    <r>
      <rPr>
        <sz val="15"/>
        <rFont val="Gill Sans MT"/>
        <family val="2"/>
      </rPr>
      <t xml:space="preserve">
1. Pay check lists
2. Pay beneficiaries on time and regularly 
3. Timely submission of OPs to MINECOFIN (DS: by 15th Day of the month)</t>
    </r>
  </si>
  <si>
    <r>
      <rPr>
        <b/>
        <sz val="15"/>
        <rFont val="Gill Sans MT"/>
        <family val="2"/>
      </rPr>
      <t xml:space="preserve">Output 20.4: </t>
    </r>
    <r>
      <rPr>
        <sz val="15"/>
        <rFont val="Gill Sans MT"/>
        <family val="2"/>
      </rPr>
      <t>Eligible beneficiaries supported through Financial services</t>
    </r>
  </si>
  <si>
    <r>
      <rPr>
        <b/>
        <sz val="15"/>
        <rFont val="Gill Sans MT"/>
        <family val="2"/>
      </rPr>
      <t xml:space="preserve"> Output 21.1:</t>
    </r>
    <r>
      <rPr>
        <sz val="15"/>
        <rFont val="Gill Sans MT"/>
        <family val="2"/>
      </rPr>
      <t xml:space="preserve"> Poor families are supported with cows through Girinka program</t>
    </r>
  </si>
  <si>
    <r>
      <rPr>
        <b/>
        <sz val="15"/>
        <rFont val="Gill Sans MT"/>
        <family val="2"/>
      </rPr>
      <t>Output  21.2:</t>
    </r>
    <r>
      <rPr>
        <sz val="15"/>
        <rFont val="Gill Sans MT"/>
        <family val="2"/>
      </rPr>
      <t xml:space="preserve"> Multi- sectoral approach implemented to enhance graduation of vulnerable Households out extreme poverty </t>
    </r>
  </si>
  <si>
    <r>
      <rPr>
        <b/>
        <sz val="15"/>
        <rFont val="Gill Sans MT"/>
        <family val="2"/>
      </rPr>
      <t xml:space="preserve">Output  21.3: </t>
    </r>
    <r>
      <rPr>
        <sz val="15"/>
        <rFont val="Gill Sans MT"/>
        <family val="2"/>
      </rPr>
      <t xml:space="preserve"> Poor families are supported with Small livestock</t>
    </r>
  </si>
  <si>
    <r>
      <t xml:space="preserve"> </t>
    </r>
    <r>
      <rPr>
        <b/>
        <sz val="15"/>
        <rFont val="Gill Sans MT"/>
        <family val="2"/>
      </rPr>
      <t>Output 21.4:</t>
    </r>
    <r>
      <rPr>
        <sz val="15"/>
        <rFont val="Gill Sans MT"/>
        <family val="2"/>
      </rPr>
      <t xml:space="preserve"> Genocide survivors provided with adequate shelter</t>
    </r>
  </si>
  <si>
    <r>
      <rPr>
        <b/>
        <sz val="15"/>
        <rFont val="Gill Sans MT"/>
        <family val="2"/>
      </rPr>
      <t>DISTRICT</t>
    </r>
    <r>
      <rPr>
        <sz val="15"/>
        <rFont val="Gill Sans MT"/>
        <family val="2"/>
      </rPr>
      <t xml:space="preserve">
1. Identification of beneficiaries and sites      
2. Tender process
3. Follow up of construction activities                     
4. Payment 
5. Provisional handover
6. Offering houses to beneficiaries                                                      </t>
    </r>
  </si>
  <si>
    <r>
      <t xml:space="preserve"> </t>
    </r>
    <r>
      <rPr>
        <b/>
        <sz val="15"/>
        <rFont val="Gill Sans MT"/>
        <family val="2"/>
      </rPr>
      <t>Output 21.6:</t>
    </r>
    <r>
      <rPr>
        <sz val="15"/>
        <rFont val="Gill Sans MT"/>
        <family val="2"/>
      </rPr>
      <t xml:space="preserve"> Direct support provided to needy Genocide Survivors</t>
    </r>
  </si>
  <si>
    <r>
      <rPr>
        <b/>
        <sz val="15"/>
        <rFont val="Gill Sans MT"/>
        <family val="2"/>
      </rPr>
      <t>Output 21.7:</t>
    </r>
    <r>
      <rPr>
        <sz val="15"/>
        <rFont val="Gill Sans MT"/>
        <family val="2"/>
      </rPr>
      <t xml:space="preserve"> People with disabilities empowered </t>
    </r>
  </si>
  <si>
    <r>
      <rPr>
        <b/>
        <sz val="15"/>
        <rFont val="Gill Sans MT"/>
        <family val="2"/>
      </rPr>
      <t xml:space="preserve">DISTRICT: 
</t>
    </r>
    <r>
      <rPr>
        <sz val="15"/>
        <rFont val="Gill Sans MT"/>
        <family val="2"/>
      </rPr>
      <t xml:space="preserve">1) Projects analysis
2) Fund disbursement
3) Projects monitoring
</t>
    </r>
    <r>
      <rPr>
        <b/>
        <sz val="15"/>
        <rFont val="Gill Sans MT"/>
        <family val="2"/>
      </rPr>
      <t>NCPD</t>
    </r>
    <r>
      <rPr>
        <sz val="15"/>
        <rFont val="Gill Sans MT"/>
        <family val="2"/>
      </rPr>
      <t xml:space="preserve">
1. Budget disbursement </t>
    </r>
  </si>
  <si>
    <r>
      <rPr>
        <b/>
        <sz val="15"/>
        <rFont val="Gill Sans MT"/>
        <family val="2"/>
      </rPr>
      <t xml:space="preserve">DISTRICT: 
</t>
    </r>
    <r>
      <rPr>
        <sz val="15"/>
        <rFont val="Gill Sans MT"/>
        <family val="2"/>
      </rPr>
      <t xml:space="preserve">1) identification of beneficiaries
2) Stakeholders mobilization
3)  monitoring  and reporting
</t>
    </r>
    <r>
      <rPr>
        <b/>
        <sz val="15"/>
        <rFont val="Gill Sans MT"/>
        <family val="2"/>
      </rPr>
      <t>NCPD</t>
    </r>
    <r>
      <rPr>
        <sz val="15"/>
        <rFont val="Gill Sans MT"/>
        <family val="2"/>
      </rPr>
      <t xml:space="preserve">
1. Budget disbursement </t>
    </r>
  </si>
  <si>
    <r>
      <rPr>
        <b/>
        <sz val="15"/>
        <rFont val="Gill Sans MT"/>
        <family val="2"/>
      </rPr>
      <t xml:space="preserve">Output 22.1:
</t>
    </r>
    <r>
      <rPr>
        <sz val="15"/>
        <rFont val="Gill Sans MT"/>
        <family val="2"/>
      </rPr>
      <t>Umugoroba w'Ababyeyi promoted at Village level</t>
    </r>
  </si>
  <si>
    <r>
      <rPr>
        <b/>
        <sz val="15"/>
        <rFont val="Gill Sans MT"/>
        <family val="2"/>
      </rPr>
      <t xml:space="preserve">Output 22.2 </t>
    </r>
    <r>
      <rPr>
        <sz val="15"/>
        <rFont val="Gill Sans MT"/>
        <family val="2"/>
      </rPr>
      <t>Child protection increased</t>
    </r>
  </si>
  <si>
    <r>
      <rPr>
        <b/>
        <sz val="15"/>
        <rFont val="Gill Sans MT"/>
        <family val="2"/>
      </rPr>
      <t>District</t>
    </r>
    <r>
      <rPr>
        <sz val="15"/>
        <rFont val="Gill Sans MT"/>
        <family val="2"/>
      </rPr>
      <t xml:space="preserve">
1. Identification of beneficiaries
2. Stakeholders mobilization
3. Enrolled to schools                               
4. Reporting</t>
    </r>
  </si>
  <si>
    <r>
      <rPr>
        <b/>
        <sz val="15"/>
        <rFont val="Gill Sans MT"/>
        <family val="2"/>
      </rPr>
      <t>Output 22.3</t>
    </r>
    <r>
      <rPr>
        <sz val="15"/>
        <rFont val="Gill Sans MT"/>
        <family val="2"/>
      </rPr>
      <t xml:space="preserve">: Child Labour Elimination </t>
    </r>
  </si>
  <si>
    <r>
      <rPr>
        <b/>
        <sz val="15"/>
        <rFont val="Gill Sans MT"/>
        <family val="2"/>
      </rPr>
      <t xml:space="preserve">Output 23.1: </t>
    </r>
    <r>
      <rPr>
        <sz val="15"/>
        <rFont val="Gill Sans MT"/>
        <family val="2"/>
      </rPr>
      <t xml:space="preserve">Reintegration of former street Children and delinquents </t>
    </r>
  </si>
  <si>
    <r>
      <rPr>
        <b/>
        <sz val="15"/>
        <rFont val="Gill Sans MT"/>
        <family val="2"/>
      </rPr>
      <t>District</t>
    </r>
    <r>
      <rPr>
        <sz val="15"/>
        <rFont val="Gill Sans MT"/>
        <family val="2"/>
      </rPr>
      <t xml:space="preserve">
1. Identification of beneficiaries, 
2. Conduct meeting with stakeholders  
3. Reintegration and support youth from rehabilitation centers
</t>
    </r>
  </si>
  <si>
    <r>
      <rPr>
        <b/>
        <sz val="15"/>
        <rFont val="Gill Sans MT"/>
        <family val="2"/>
      </rPr>
      <t xml:space="preserve">Output 24.1: </t>
    </r>
    <r>
      <rPr>
        <sz val="15"/>
        <rFont val="Gill Sans MT"/>
        <family val="2"/>
      </rPr>
      <t>Access to electricity increased</t>
    </r>
  </si>
  <si>
    <r>
      <rPr>
        <b/>
        <sz val="15"/>
        <rFont val="Gill Sans MT"/>
        <family val="2"/>
      </rPr>
      <t>Output 25.1:</t>
    </r>
    <r>
      <rPr>
        <sz val="15"/>
        <rFont val="Gill Sans MT"/>
        <family val="2"/>
      </rPr>
      <t xml:space="preserve"> Households with access to water infrastructure increased</t>
    </r>
  </si>
  <si>
    <r>
      <rPr>
        <b/>
        <sz val="15"/>
        <rFont val="Gill Sans MT"/>
        <family val="2"/>
      </rPr>
      <t xml:space="preserve">WASAC and DISTRICT
</t>
    </r>
    <r>
      <rPr>
        <sz val="15"/>
        <rFont val="Gill Sans MT"/>
        <family val="2"/>
      </rPr>
      <t>1. Identification of potential beneficiaries; 
2. Make connections; 
3. Monitoring; 
Reporting</t>
    </r>
  </si>
  <si>
    <r>
      <rPr>
        <b/>
        <sz val="15"/>
        <rFont val="Gill Sans MT"/>
        <family val="2"/>
      </rPr>
      <t xml:space="preserve">Output 25.2: </t>
    </r>
    <r>
      <rPr>
        <sz val="15"/>
        <rFont val="Gill Sans MT"/>
        <family val="2"/>
      </rPr>
      <t>Access to Water increased</t>
    </r>
  </si>
  <si>
    <r>
      <rPr>
        <b/>
        <sz val="15"/>
        <rFont val="Gill Sans MT"/>
        <family val="2"/>
      </rPr>
      <t xml:space="preserve">WASAC and DISTRICT
</t>
    </r>
    <r>
      <rPr>
        <sz val="15"/>
        <rFont val="Gill Sans MT"/>
        <family val="2"/>
      </rPr>
      <t>1. Identification of Public institutions and socio-economic use areas to be connected
2. Make connections; 
3. Monitoring; 
Reporting</t>
    </r>
  </si>
  <si>
    <r>
      <rPr>
        <b/>
        <sz val="15"/>
        <rFont val="Gill Sans MT"/>
        <family val="2"/>
      </rPr>
      <t>Output 25.3:</t>
    </r>
    <r>
      <rPr>
        <sz val="15"/>
        <rFont val="Gill Sans MT"/>
        <family val="2"/>
      </rPr>
      <t xml:space="preserve"> Water Supply Systems in good condition
(Water Network)</t>
    </r>
  </si>
  <si>
    <r>
      <rPr>
        <b/>
        <sz val="15"/>
        <rFont val="Gill Sans MT"/>
        <family val="2"/>
      </rPr>
      <t>WASAC and DISTRICT</t>
    </r>
    <r>
      <rPr>
        <sz val="15"/>
        <rFont val="Gill Sans MT"/>
        <family val="2"/>
      </rPr>
      <t xml:space="preserve">
1. Study review, 
2. Construction works,
3. Monitoring &amp; Supervision, reporting 
5. Provisional acceptance </t>
    </r>
  </si>
  <si>
    <r>
      <rPr>
        <b/>
        <sz val="15"/>
        <rFont val="Gill Sans MT"/>
        <family val="2"/>
      </rPr>
      <t>WASAC and DISTRICT</t>
    </r>
    <r>
      <rPr>
        <sz val="15"/>
        <rFont val="Gill Sans MT"/>
        <family val="2"/>
      </rPr>
      <t xml:space="preserve"> 
1. Study Review, 
2. Construction works,
3. Monitoring &amp; Supervision, reporting 
4. Provisional acceptance </t>
    </r>
  </si>
  <si>
    <r>
      <rPr>
        <b/>
        <sz val="15"/>
        <rFont val="Gill Sans MT"/>
        <family val="2"/>
      </rPr>
      <t xml:space="preserve">Output 25.4: </t>
    </r>
    <r>
      <rPr>
        <sz val="15"/>
        <rFont val="Gill Sans MT"/>
        <family val="2"/>
      </rPr>
      <t>Public water taps operationalized and properly managed</t>
    </r>
  </si>
  <si>
    <r>
      <rPr>
        <b/>
        <sz val="15"/>
        <rFont val="Gill Sans MT"/>
        <family val="2"/>
      </rPr>
      <t xml:space="preserve">Output 26.1:
</t>
    </r>
    <r>
      <rPr>
        <sz val="15"/>
        <rFont val="Gill Sans MT"/>
        <family val="2"/>
      </rPr>
      <t>Increased access to improved settlement</t>
    </r>
  </si>
  <si>
    <r>
      <rPr>
        <b/>
        <sz val="15"/>
        <rFont val="Gill Sans MT"/>
        <family val="2"/>
      </rPr>
      <t>Output 27.1</t>
    </r>
    <r>
      <rPr>
        <sz val="15"/>
        <rFont val="Gill Sans MT"/>
        <family val="2"/>
      </rPr>
      <t xml:space="preserve"> Human security issues addressed through construction and rehabilitation  of shelters and toilets for vulnerable households</t>
    </r>
  </si>
  <si>
    <r>
      <rPr>
        <b/>
        <sz val="15"/>
        <rFont val="Gill Sans MT"/>
        <family val="2"/>
      </rPr>
      <t xml:space="preserve">DISTRICT: </t>
    </r>
    <r>
      <rPr>
        <sz val="15"/>
        <rFont val="Gill Sans MT"/>
        <family val="2"/>
      </rPr>
      <t xml:space="preserve">  
1. Mobilization of community to participate in community works to construct shelters of Vulnerable Households; 
2. Distribution of Materials
3. Monitoring and reporting 
</t>
    </r>
    <r>
      <rPr>
        <b/>
        <sz val="15"/>
        <rFont val="Gill Sans MT"/>
        <family val="2"/>
      </rPr>
      <t xml:space="preserve">MINALOC:
</t>
    </r>
    <r>
      <rPr>
        <sz val="15"/>
        <rFont val="Gill Sans MT"/>
        <family val="2"/>
      </rPr>
      <t xml:space="preserve">1. Monitor mechanisms to address HSI in LGs
2. Support in resources mobilization </t>
    </r>
  </si>
  <si>
    <r>
      <rPr>
        <b/>
        <sz val="15"/>
        <rFont val="Gill Sans MT"/>
        <family val="2"/>
      </rPr>
      <t xml:space="preserve">DISTRICT: </t>
    </r>
    <r>
      <rPr>
        <sz val="15"/>
        <rFont val="Gill Sans MT"/>
        <family val="2"/>
      </rPr>
      <t xml:space="preserve">  
1. Mobilization of community to participate in community works to rehabilitate shelters of Vulnerable Households; 
2. Distribution of Materials
3. Monitoring and reporting 
</t>
    </r>
    <r>
      <rPr>
        <b/>
        <sz val="15"/>
        <rFont val="Gill Sans MT"/>
        <family val="2"/>
      </rPr>
      <t xml:space="preserve">MINALOC:
</t>
    </r>
    <r>
      <rPr>
        <sz val="15"/>
        <rFont val="Gill Sans MT"/>
        <family val="2"/>
      </rPr>
      <t xml:space="preserve">1. Monitor mechanisms to address HSI in LGs
2. Support in resources mobilization </t>
    </r>
  </si>
  <si>
    <r>
      <rPr>
        <b/>
        <sz val="15"/>
        <rFont val="Gill Sans MT"/>
        <family val="2"/>
      </rPr>
      <t xml:space="preserve">DISTRICT:  </t>
    </r>
    <r>
      <rPr>
        <sz val="15"/>
        <rFont val="Gill Sans MT"/>
        <family val="2"/>
      </rPr>
      <t xml:space="preserve">
1. Mobilize HHs to construct toilets
</t>
    </r>
    <r>
      <rPr>
        <b/>
        <sz val="15"/>
        <rFont val="Gill Sans MT"/>
        <family val="2"/>
      </rPr>
      <t>MINALOC:</t>
    </r>
    <r>
      <rPr>
        <sz val="15"/>
        <rFont val="Gill Sans MT"/>
        <family val="2"/>
      </rPr>
      <t xml:space="preserve">
1. Monitor mechanisms to address Human security Issues in LGs
2. Support in resources mobilization </t>
    </r>
  </si>
  <si>
    <r>
      <rPr>
        <b/>
        <sz val="15"/>
        <rFont val="Gill Sans MT"/>
        <family val="2"/>
      </rPr>
      <t xml:space="preserve">DISTRICT:  </t>
    </r>
    <r>
      <rPr>
        <sz val="15"/>
        <rFont val="Gill Sans MT"/>
        <family val="2"/>
      </rPr>
      <t xml:space="preserve">
1. Mobilize HHs to rehabilitate toilets in poor conditions
</t>
    </r>
    <r>
      <rPr>
        <b/>
        <sz val="15"/>
        <rFont val="Gill Sans MT"/>
        <family val="2"/>
      </rPr>
      <t>MINALOC:</t>
    </r>
    <r>
      <rPr>
        <sz val="15"/>
        <rFont val="Gill Sans MT"/>
        <family val="2"/>
      </rPr>
      <t xml:space="preserve">
1. Monitor mechanisms to address Human security Issues in LGs
2. Support in resources mobilization </t>
    </r>
  </si>
  <si>
    <r>
      <rPr>
        <b/>
        <sz val="15"/>
        <rFont val="Gill Sans MT"/>
        <family val="2"/>
      </rPr>
      <t xml:space="preserve">Output 28.1: </t>
    </r>
    <r>
      <rPr>
        <sz val="15"/>
        <rFont val="Gill Sans MT"/>
        <family val="2"/>
      </rPr>
      <t>Citizens demands/complaints received and timely resolved by Local Government</t>
    </r>
  </si>
  <si>
    <r>
      <rPr>
        <b/>
        <sz val="15"/>
        <rFont val="Gill Sans MT"/>
        <family val="2"/>
      </rPr>
      <t>Output 28.3:</t>
    </r>
    <r>
      <rPr>
        <sz val="15"/>
        <rFont val="Gill Sans MT"/>
        <family val="2"/>
      </rPr>
      <t xml:space="preserve"> Quality service delivery institutionalized</t>
    </r>
  </si>
  <si>
    <r>
      <rPr>
        <b/>
        <sz val="15"/>
        <rFont val="Gill Sans MT"/>
        <family val="2"/>
      </rPr>
      <t>Output 28.4:</t>
    </r>
    <r>
      <rPr>
        <sz val="15"/>
        <rFont val="Gill Sans MT"/>
        <family val="2"/>
      </rPr>
      <t xml:space="preserve"> Modernized civil registration  and systems integration for online authentication strengthened.</t>
    </r>
  </si>
  <si>
    <r>
      <rPr>
        <b/>
        <sz val="15"/>
        <rFont val="Gill Sans MT"/>
        <family val="2"/>
      </rPr>
      <t>District</t>
    </r>
    <r>
      <rPr>
        <sz val="15"/>
        <rFont val="Gill Sans MT"/>
        <family val="2"/>
      </rPr>
      <t xml:space="preserve">
'1. Sensitization meetings;
2. Compile electronically the civil registration vital statistics per administrative entity; 
3. Monitor the electronically the civil registration vital statistics; 
4. Reporting </t>
    </r>
  </si>
  <si>
    <r>
      <rPr>
        <b/>
        <sz val="15"/>
        <rFont val="Gill Sans MT"/>
        <family val="2"/>
      </rPr>
      <t>District</t>
    </r>
    <r>
      <rPr>
        <sz val="15"/>
        <rFont val="Gill Sans MT"/>
        <family val="2"/>
      </rPr>
      <t xml:space="preserve">
1. Sensitization meetings;
2. Compile electronically the civil registration vital statistics per administrative entity; 
3. Monitor the electronically the civil registration vital statistics; 
4. Reporting </t>
    </r>
  </si>
  <si>
    <r>
      <rPr>
        <b/>
        <sz val="15"/>
        <rFont val="Gill Sans MT"/>
        <family val="2"/>
      </rPr>
      <t xml:space="preserve">Output 30.1: </t>
    </r>
    <r>
      <rPr>
        <sz val="15"/>
        <rFont val="Gill Sans MT"/>
        <family val="2"/>
      </rPr>
      <t xml:space="preserve"> Itorero and National service program implemented</t>
    </r>
  </si>
  <si>
    <r>
      <rPr>
        <b/>
        <sz val="15"/>
        <rFont val="Gill Sans MT"/>
        <family val="2"/>
      </rPr>
      <t>DISTRICT</t>
    </r>
    <r>
      <rPr>
        <sz val="15"/>
        <rFont val="Gill Sans MT"/>
        <family val="2"/>
      </rPr>
      <t xml:space="preserve">                                                    
1. Conduct training, 
2. Reporting</t>
    </r>
  </si>
  <si>
    <r>
      <rPr>
        <b/>
        <sz val="15"/>
        <rFont val="Gill Sans MT"/>
        <family val="2"/>
      </rPr>
      <t xml:space="preserve">DISTRICT </t>
    </r>
    <r>
      <rPr>
        <sz val="15"/>
        <rFont val="Gill Sans MT"/>
        <family val="2"/>
      </rPr>
      <t xml:space="preserve">
1.Organize and refresh Itorero Ry'Umudugudu trainers                         
2. Identification of beneficiaries
3. Monitor and report the operationalization of Itorero 
</t>
    </r>
  </si>
  <si>
    <r>
      <rPr>
        <b/>
        <sz val="15"/>
        <rFont val="Gill Sans MT"/>
        <family val="2"/>
      </rPr>
      <t>Output 31.1</t>
    </r>
    <r>
      <rPr>
        <sz val="15"/>
        <rFont val="Gill Sans MT"/>
        <family val="2"/>
      </rPr>
      <t xml:space="preserve"> Justice delivery at local level reinforced</t>
    </r>
  </si>
  <si>
    <r>
      <rPr>
        <b/>
        <sz val="15"/>
        <rFont val="Gill Sans MT"/>
        <family val="2"/>
      </rPr>
      <t>Output 32.1</t>
    </r>
    <r>
      <rPr>
        <sz val="15"/>
        <rFont val="Gill Sans MT"/>
        <family val="2"/>
      </rPr>
      <t xml:space="preserve"> District Own revenues increased</t>
    </r>
  </si>
  <si>
    <r>
      <rPr>
        <b/>
        <sz val="15"/>
        <rFont val="Gill Sans MT"/>
        <family val="2"/>
      </rPr>
      <t xml:space="preserve">DISTRICT and RRA
</t>
    </r>
    <r>
      <rPr>
        <sz val="15"/>
        <rFont val="Gill Sans MT"/>
        <family val="2"/>
      </rPr>
      <t>1. Identification of taxpayers, 
2. Sensitization on tax payment, 
3. Collection of taxes</t>
    </r>
  </si>
  <si>
    <r>
      <rPr>
        <b/>
        <sz val="15"/>
        <rFont val="Gill Sans MT"/>
        <family val="2"/>
      </rPr>
      <t xml:space="preserve">Output 33.1: </t>
    </r>
    <r>
      <rPr>
        <sz val="15"/>
        <rFont val="Gill Sans MT"/>
        <family val="2"/>
      </rPr>
      <t xml:space="preserve">Public accountability enhanced and PFM strengthened </t>
    </r>
  </si>
  <si>
    <r>
      <rPr>
        <b/>
        <sz val="15"/>
        <rFont val="Gill Sans MT"/>
        <family val="2"/>
      </rPr>
      <t>DISTRICT</t>
    </r>
    <r>
      <rPr>
        <sz val="15"/>
        <rFont val="Gill Sans MT"/>
        <family val="2"/>
      </rPr>
      <t xml:space="preserve">                                             
1. Monitor implementation  of the Auditor General's recommendations</t>
    </r>
  </si>
  <si>
    <r>
      <rPr>
        <b/>
        <sz val="15"/>
        <rFont val="Gill Sans MT"/>
        <family val="2"/>
      </rPr>
      <t xml:space="preserve">Output 33.2: </t>
    </r>
    <r>
      <rPr>
        <sz val="15"/>
        <rFont val="Gill Sans MT"/>
        <family val="2"/>
      </rPr>
      <t>Public funds recovered from won cases</t>
    </r>
  </si>
  <si>
    <r>
      <rPr>
        <b/>
        <sz val="15"/>
        <rFont val="Gill Sans MT"/>
        <family val="2"/>
      </rPr>
      <t xml:space="preserve">Output 33.3:  </t>
    </r>
    <r>
      <rPr>
        <sz val="15"/>
        <rFont val="Gill Sans MT"/>
        <family val="2"/>
      </rPr>
      <t xml:space="preserve">NBAs audited in line with PFM </t>
    </r>
  </si>
  <si>
    <r>
      <rPr>
        <b/>
        <sz val="15"/>
        <rFont val="Gill Sans MT"/>
        <family val="2"/>
      </rPr>
      <t xml:space="preserve">DISTRICT: </t>
    </r>
    <r>
      <rPr>
        <sz val="15"/>
        <rFont val="Gill Sans MT"/>
        <family val="2"/>
      </rPr>
      <t xml:space="preserve">
1. Develop audit plan; 
2. Conduct audit to 25% of District NBAs</t>
    </r>
  </si>
  <si>
    <r>
      <rPr>
        <b/>
        <sz val="15"/>
        <rFont val="Gill Sans MT"/>
        <family val="2"/>
      </rPr>
      <t xml:space="preserve">Output 33.4:  </t>
    </r>
    <r>
      <rPr>
        <sz val="15"/>
        <rFont val="Gill Sans MT"/>
        <family val="2"/>
      </rPr>
      <t>District NBAs assessed through peer review-peer learning approach</t>
    </r>
  </si>
  <si>
    <r>
      <rPr>
        <b/>
        <sz val="15"/>
        <rFont val="Gill Sans MT"/>
        <family val="2"/>
      </rPr>
      <t>DISTRICT:</t>
    </r>
    <r>
      <rPr>
        <sz val="15"/>
        <rFont val="Gill Sans MT"/>
        <family val="2"/>
      </rPr>
      <t xml:space="preserve"> 
1. Identification of NBAs to be assessed
2. Conduct joint assessment of NBAs 
3. Monitoring of implementation of peer review-peer learning recommendations
</t>
    </r>
  </si>
  <si>
    <r>
      <rPr>
        <b/>
        <sz val="15"/>
        <rFont val="Gill Sans MT"/>
        <family val="2"/>
      </rPr>
      <t xml:space="preserve">DISTRICT </t>
    </r>
    <r>
      <rPr>
        <sz val="15"/>
        <rFont val="Gill Sans MT"/>
        <family val="2"/>
      </rPr>
      <t xml:space="preserve">                                                          
1.Site identification                                                
2.Mapping                                                                  
3.Tender process                                          
4.Nurseries establishment                                        
5.Site Preparation                                                
6.Planting                                                    
7.Monitoring and Reporting</t>
    </r>
  </si>
  <si>
    <r>
      <rPr>
        <b/>
        <sz val="15"/>
        <rFont val="Gill Sans MT"/>
        <family val="2"/>
      </rPr>
      <t xml:space="preserve">DISTRICT </t>
    </r>
    <r>
      <rPr>
        <sz val="15"/>
        <rFont val="Gill Sans MT"/>
        <family val="2"/>
      </rPr>
      <t xml:space="preserve">                  
1.integrate new 2nd generation health post in HMIS to report deliveries                                              
3.Mobilization                     
4.Monitoring and reporting </t>
    </r>
  </si>
  <si>
    <t>1. Process and deliver requested services
2. Mobilize citizens on Irembo services                                   
3. Reporting</t>
  </si>
  <si>
    <r>
      <rPr>
        <b/>
        <sz val="15"/>
        <rFont val="Gill Sans MT"/>
        <family val="2"/>
      </rPr>
      <t>District</t>
    </r>
    <r>
      <rPr>
        <sz val="15"/>
        <rFont val="Gill Sans MT"/>
        <family val="2"/>
      </rPr>
      <t xml:space="preserve">
1. Receiving complaint,                                                 
2. Organize the session to settle the cases                    
3. Monitoring and Reporting</t>
    </r>
  </si>
  <si>
    <r>
      <rPr>
        <b/>
        <sz val="15"/>
        <rFont val="Gill Sans MT"/>
        <family val="2"/>
      </rPr>
      <t>District</t>
    </r>
    <r>
      <rPr>
        <sz val="15"/>
        <rFont val="Gill Sans MT"/>
        <family val="2"/>
      </rPr>
      <t xml:space="preserve">
1. Receive and resolve all citizen complaints 
2. Share complaints information via e-citizen system and provide a feedback  
3. Monitoring and Reporting
</t>
    </r>
  </si>
  <si>
    <r>
      <rPr>
        <b/>
        <sz val="15"/>
        <rFont val="Gill Sans MT"/>
        <family val="2"/>
      </rPr>
      <t xml:space="preserve">DISTRICT &amp; FARG </t>
    </r>
    <r>
      <rPr>
        <sz val="15"/>
        <rFont val="Gill Sans MT"/>
        <family val="2"/>
      </rPr>
      <t xml:space="preserve">                                                        
1. Identification of beneficiaries
2. Timely submission of OPs to MINECOFIN (DS: by 10th Day of the month)                                       
3.Pay beneficiaries on time and regularly 
                                                      </t>
    </r>
  </si>
  <si>
    <t xml:space="preserve">DISTRICT                                                                   
1.Identification of beneficiaries                                       
2. Provide support                                                        
3. Monitoring and reporting                         
MINUBUMWE                                                      
1. Provide guidelines and Budget </t>
  </si>
  <si>
    <t xml:space="preserve">DISTRICT                                                                   
1.Identification of beneficiaries                                      
2. Provide support                                                       
3. Monitoring and reporting                         
MINUBUMWE                                                      
1. Provide guidelines and Budget </t>
  </si>
  <si>
    <t>District:                                                         
1. Identification of beneficiaries     
2. Mobilization of the stakeholders 
3. Give support, monitoring and reporting</t>
  </si>
  <si>
    <r>
      <rPr>
        <b/>
        <sz val="15"/>
        <rFont val="Gill Sans MT"/>
        <family val="2"/>
      </rPr>
      <t>DISTRICT</t>
    </r>
    <r>
      <rPr>
        <sz val="15"/>
        <rFont val="Gill Sans MT"/>
        <family val="2"/>
      </rPr>
      <t xml:space="preserve">
1. Identification of beneficiaries      
2. Tender process
3. Training of beneficiaries                     
4. Distribution
5. Mobilization of Partners 6. Follow-up and reporting
</t>
    </r>
    <r>
      <rPr>
        <b/>
        <sz val="15"/>
        <rFont val="Gill Sans MT"/>
        <family val="2"/>
      </rPr>
      <t xml:space="preserve">MINAGRI </t>
    </r>
    <r>
      <rPr>
        <sz val="15"/>
        <rFont val="Gill Sans MT"/>
        <family val="2"/>
      </rPr>
      <t xml:space="preserve">                                                                        
1. Providing guidelines                                                       
2. Technical support                                                          
3. Provide resources                                                     </t>
    </r>
  </si>
  <si>
    <t>DISTRICT                                                  
1.Identification of children in nursery and primary schools 
2.Requesting vaccines and distribution in Hcs                   
3. reporting</t>
  </si>
  <si>
    <r>
      <rPr>
        <b/>
        <sz val="15"/>
        <rFont val="Gill Sans MT"/>
        <family val="2"/>
      </rPr>
      <t>DISTRICT,   REMA,  RF</t>
    </r>
    <r>
      <rPr>
        <sz val="15"/>
        <rFont val="Gill Sans MT"/>
        <family val="2"/>
      </rPr>
      <t xml:space="preserve">                                                                        
1.Site identification                                                      
2.Mapping                                                                  
3.Tender process                                                    
 4.Nurseries establishment                                        
 5.Site Preparation                                                      
6.Planting                                                    
7.Monitoring and Reporting</t>
    </r>
  </si>
  <si>
    <t xml:space="preserve">Number of Eligible population (Aged 5-11) to be administered the 1st and 2nd Dose of Covid-19 Vaccine </t>
  </si>
  <si>
    <t xml:space="preserve">Number of  Eligible population (Aged 12 and Above) to be administered the 2nd Dose of Covid-19 Vaccine </t>
  </si>
  <si>
    <t xml:space="preserve">Number of  Eligible population (Aged 18 and Above) to be administered the 1st Booster of Covid-19 Vaccine 
 </t>
  </si>
  <si>
    <t>Number of  Eligible population (Aged 59 and Above) to be administered the 2nd Booster of Covid-19 Vaccine</t>
  </si>
  <si>
    <r>
      <rPr>
        <b/>
        <sz val="15"/>
        <rFont val="Gill Sans MT"/>
        <family val="2"/>
      </rPr>
      <t xml:space="preserve">DISTRICT </t>
    </r>
    <r>
      <rPr>
        <sz val="15"/>
        <rFont val="Gill Sans MT"/>
        <family val="2"/>
      </rPr>
      <t xml:space="preserve">
1. Site identification                                                      
2. Mobilization of farmers
3. Procurement process
4. Terracing                                 </t>
    </r>
  </si>
  <si>
    <r>
      <rPr>
        <b/>
        <sz val="15"/>
        <rFont val="Gill Sans MT"/>
        <family val="2"/>
      </rPr>
      <t>Output 1.6</t>
    </r>
    <r>
      <rPr>
        <sz val="15"/>
        <rFont val="Gill Sans MT"/>
        <family val="2"/>
      </rPr>
      <t>: Insurance of crops provided</t>
    </r>
  </si>
  <si>
    <r>
      <rPr>
        <b/>
        <sz val="15"/>
        <rFont val="Gill Sans MT"/>
        <family val="2"/>
      </rPr>
      <t>DISTRICT</t>
    </r>
    <r>
      <rPr>
        <sz val="15"/>
        <rFont val="Gill Sans MT"/>
        <family val="2"/>
      </rPr>
      <t xml:space="preserve">
1. Identification of targeted  potential farmers to be insured                                                                      2. Farmer mobilization                                                 
3. linkage of farmers with insurance companies                     
4. Monitoring and Report into RAB system</t>
    </r>
  </si>
  <si>
    <r>
      <rPr>
        <b/>
        <sz val="15"/>
        <rFont val="Gill Sans MT"/>
        <family val="2"/>
      </rPr>
      <t>DISTRICT</t>
    </r>
    <r>
      <rPr>
        <sz val="15"/>
        <rFont val="Gill Sans MT"/>
        <family val="2"/>
      </rPr>
      <t xml:space="preserve">                                         
1.Identification of Site 
2.Tender process                                                      
3.Construction of drying  ground facility                                                                                                               4. Reporting</t>
    </r>
  </si>
  <si>
    <r>
      <rPr>
        <b/>
        <sz val="15"/>
        <rFont val="Gill Sans MT"/>
        <family val="2"/>
      </rPr>
      <t>Output 3.3</t>
    </r>
    <r>
      <rPr>
        <sz val="15"/>
        <rFont val="Gill Sans MT"/>
        <family val="2"/>
      </rPr>
      <t>: Insurance of livestock provided</t>
    </r>
  </si>
  <si>
    <r>
      <rPr>
        <b/>
        <sz val="15"/>
        <rFont val="Gill Sans MT"/>
        <family val="2"/>
      </rPr>
      <t>DISTRICT,                                                                        NAEB,                                                                       MINAGRI,                                                                      STF</t>
    </r>
    <r>
      <rPr>
        <sz val="15"/>
        <rFont val="Gill Sans MT"/>
        <family val="2"/>
      </rPr>
      <t xml:space="preserve">
1. Mobilization of tea plucker, 
2.Training of Tea pluckers on good practice of plucking     
4. Qotary meetings of tea task force                                    
3. Monitoring, reporting.  </t>
    </r>
  </si>
  <si>
    <r>
      <rPr>
        <b/>
        <sz val="15"/>
        <rFont val="Gill Sans MT"/>
        <family val="2"/>
      </rPr>
      <t>DISTRICT,                                                                  NAEB,                                                              MINAGRI,                                                                   CWS</t>
    </r>
    <r>
      <rPr>
        <sz val="15"/>
        <rFont val="Gill Sans MT"/>
        <family val="2"/>
      </rPr>
      <t xml:space="preserve">
1. Application of mineral fertilizers
2. Capacity building of coffee farmers through FFS
3. Control of  pests and diseases                                  
4. 3 meetings of coffee task force (Q1,Q2,Q3)               
5. Monitoring and reporting</t>
    </r>
  </si>
  <si>
    <r>
      <rPr>
        <b/>
        <sz val="15"/>
        <rFont val="Gill Sans MT"/>
        <family val="2"/>
      </rPr>
      <t>DISTRICT,                                                                                    NAEB,                                                                 MINAGRI</t>
    </r>
    <r>
      <rPr>
        <sz val="15"/>
        <rFont val="Gill Sans MT"/>
        <family val="2"/>
      </rPr>
      <t xml:space="preserve">
1. Sensitization of farmers
2. Field preparation
3. Training of farmers on agriculture good practices
4. Monitoring and Reporting
</t>
    </r>
  </si>
  <si>
    <r>
      <rPr>
        <b/>
        <sz val="15"/>
        <rFont val="Gill Sans MT"/>
        <family val="2"/>
      </rPr>
      <t xml:space="preserve">DISTRICT </t>
    </r>
    <r>
      <rPr>
        <sz val="15"/>
        <rFont val="Gill Sans MT"/>
        <family val="2"/>
      </rPr>
      <t xml:space="preserve">                                                               
1. Identify flagship projects that create jobs,
2. Collect data on the Jobs created from different flagship investment projects,
3. Report on  jobs created in flagship projects </t>
    </r>
  </si>
  <si>
    <r>
      <rPr>
        <b/>
        <sz val="15"/>
        <rFont val="Gill Sans MT"/>
        <family val="2"/>
      </rPr>
      <t xml:space="preserve">DISTRICT </t>
    </r>
    <r>
      <rPr>
        <sz val="15"/>
        <rFont val="Gill Sans MT"/>
        <family val="2"/>
      </rPr>
      <t xml:space="preserve">
1. Monitor coaching service rendered by the BDAs and Partners
2. Visit coached beneficiaries projects.
3. Reporting</t>
    </r>
  </si>
  <si>
    <r>
      <rPr>
        <b/>
        <sz val="15"/>
        <rFont val="Gill Sans MT"/>
        <family val="2"/>
      </rPr>
      <t>DISTRICT</t>
    </r>
    <r>
      <rPr>
        <sz val="15"/>
        <rFont val="Gill Sans MT"/>
        <family val="2"/>
      </rPr>
      <t xml:space="preserve">                                                      
1. Mobilize people to enroll to Ejoheza LTSS 
2. Make saving declarations 
3. Follow up on savers claims in Ejoheza
4. Reporting                                                               
</t>
    </r>
    <r>
      <rPr>
        <b/>
        <sz val="15"/>
        <rFont val="Gill Sans MT"/>
        <family val="2"/>
      </rPr>
      <t>MINECOFIN</t>
    </r>
    <r>
      <rPr>
        <sz val="15"/>
        <rFont val="Gill Sans MT"/>
        <family val="2"/>
      </rPr>
      <t xml:space="preserve">                                                    
1. Manage Ejo Heza user friendly system
2. Make payments to savers claims</t>
    </r>
  </si>
  <si>
    <r>
      <rPr>
        <b/>
        <sz val="15"/>
        <rFont val="Gill Sans MT"/>
        <family val="2"/>
      </rPr>
      <t>REG                                                                         
DISTRICT</t>
    </r>
    <r>
      <rPr>
        <sz val="15"/>
        <rFont val="Gill Sans MT"/>
        <family val="2"/>
      </rPr>
      <t xml:space="preserve">                            
1. Identification of Productive users,                                  
2. connection of productive use areas,                                    
 3. monitoring and evaluation</t>
    </r>
  </si>
  <si>
    <r>
      <rPr>
        <b/>
        <sz val="15"/>
        <rFont val="Gill Sans MT"/>
        <family val="2"/>
      </rPr>
      <t xml:space="preserve">LODA, DISTRICT </t>
    </r>
    <r>
      <rPr>
        <sz val="15"/>
        <rFont val="Gill Sans MT"/>
        <family val="2"/>
      </rPr>
      <t xml:space="preserve">                        
1. Procurement process                                                
2. Expropriation                                                          
3. relocation of public utilities
4. Construction works, 
5. Monitoring and reporting.</t>
    </r>
  </si>
  <si>
    <r>
      <rPr>
        <b/>
        <sz val="15"/>
        <rFont val="Gill Sans MT"/>
        <family val="2"/>
      </rPr>
      <t>DISTRICT,  RAB,  TUBURA</t>
    </r>
    <r>
      <rPr>
        <sz val="15"/>
        <rFont val="Gill Sans MT"/>
        <family val="2"/>
      </rPr>
      <t xml:space="preserve">                                                                   1. Identification of farmers                                              
2. Farmers Mobilization                                                                          
3. Distribution of fruits seedlings                                  
4. Fruits seedlings planting                                               
5. Monitoring and Reporting</t>
    </r>
  </si>
  <si>
    <r>
      <rPr>
        <b/>
        <sz val="15"/>
        <rFont val="Gill Sans MT"/>
        <family val="2"/>
      </rPr>
      <t>Output 11.2</t>
    </r>
    <r>
      <rPr>
        <sz val="15"/>
        <rFont val="Gill Sans MT"/>
        <family val="2"/>
      </rPr>
      <t>: Access to Health Infrastructure increased</t>
    </r>
  </si>
  <si>
    <t>Primary:45% Secondary; 46%  TVET: 63%</t>
  </si>
  <si>
    <r>
      <rPr>
        <b/>
        <sz val="15"/>
        <rFont val="Gill Sans MT"/>
        <family val="2"/>
      </rPr>
      <t>DISTRICT:</t>
    </r>
    <r>
      <rPr>
        <sz val="15"/>
        <rFont val="Gill Sans MT"/>
        <family val="2"/>
      </rPr>
      <t xml:space="preserve">                                             
1. Validation of beneficiaries list, 
2. Training of beneficiaries,                                              
3. Tender process of cows to be purchased, 
4. Distribution of heifers through pass and purchased cows                                                                               5. Monitoring and reporting</t>
    </r>
  </si>
  <si>
    <r>
      <rPr>
        <b/>
        <sz val="15"/>
        <rFont val="Gill Sans MT"/>
        <family val="2"/>
      </rPr>
      <t>Output 21.5</t>
    </r>
    <r>
      <rPr>
        <sz val="15"/>
        <rFont val="Gill Sans MT"/>
        <family val="2"/>
      </rPr>
      <t>: Direct support provided to needy genocide survivors</t>
    </r>
  </si>
  <si>
    <r>
      <rPr>
        <b/>
        <sz val="15"/>
        <rFont val="Gill Sans MT"/>
        <family val="2"/>
      </rPr>
      <t>District</t>
    </r>
    <r>
      <rPr>
        <sz val="15"/>
        <rFont val="Gill Sans MT"/>
        <family val="2"/>
      </rPr>
      <t xml:space="preserve">
1. Pay check lists
2. Pay beneficiaries on time
3. Timely submission of OPs to MINECOFIN (DS: by 15th Day of the month)</t>
    </r>
  </si>
  <si>
    <r>
      <rPr>
        <b/>
        <sz val="15"/>
        <rFont val="Gill Sans MT"/>
        <family val="2"/>
      </rPr>
      <t>District</t>
    </r>
    <r>
      <rPr>
        <sz val="15"/>
        <rFont val="Gill Sans MT"/>
        <family val="2"/>
      </rPr>
      <t xml:space="preserve">
1. Identification of street children, 
2. Conduct meeting with stakeholders  
3. Reunify street children with families</t>
    </r>
  </si>
  <si>
    <r>
      <rPr>
        <b/>
        <sz val="15"/>
        <rFont val="Gill Sans MT"/>
        <family val="2"/>
      </rPr>
      <t>DISTRICT</t>
    </r>
    <r>
      <rPr>
        <sz val="15"/>
        <rFont val="Gill Sans MT"/>
        <family val="2"/>
      </rPr>
      <t xml:space="preserve">
1. Identification of potential beneficiaries; 
2. Mobilization;                                                                    
3. Connection of hhs
4. Monitoring &amp; reporting</t>
    </r>
  </si>
  <si>
    <r>
      <rPr>
        <b/>
        <sz val="15"/>
        <rFont val="Gill Sans MT"/>
        <family val="2"/>
      </rPr>
      <t>DISTRICT</t>
    </r>
    <r>
      <rPr>
        <sz val="15"/>
        <rFont val="Gill Sans MT"/>
        <family val="2"/>
      </rPr>
      <t xml:space="preserve">
1. Identification of hhs to be relocated;
2. Mobilization of Identified hhs;                                              
3. Relocation of hhs from HRZ to Planned site settlement, 
4. Monitoring, Reporting </t>
    </r>
  </si>
  <si>
    <r>
      <t>1) Assessment on IDP Model Village issues conducted;
2)Implementation plan to</t>
    </r>
    <r>
      <rPr>
        <b/>
        <i/>
        <u/>
        <sz val="15"/>
        <rFont val="Gill Sans MT"/>
        <family val="2"/>
      </rPr>
      <t xml:space="preserve"> JOINTLY</t>
    </r>
    <r>
      <rPr>
        <sz val="15"/>
        <rFont val="Gill Sans MT"/>
        <family val="2"/>
      </rPr>
      <t xml:space="preserve"> address identified issues elaborated</t>
    </r>
  </si>
  <si>
    <r>
      <rPr>
        <b/>
        <i/>
        <u/>
        <sz val="15"/>
        <rFont val="Gill Sans MT"/>
        <family val="2"/>
      </rPr>
      <t>MINALOC</t>
    </r>
    <r>
      <rPr>
        <sz val="15"/>
        <rFont val="Gill Sans MT"/>
        <family val="2"/>
      </rPr>
      <t xml:space="preserve">:
1) Coordinate the operationalization of the IDP Technical Committees at District level;
2) Establish Sector level IDP Technical committees;
3) Conduct quarterly CG-LG Engagement Meetings on IDP Management 
4) Conduct inspection on management of IDP Model villages
</t>
    </r>
    <r>
      <rPr>
        <b/>
        <i/>
        <u/>
        <sz val="15"/>
        <rFont val="Gill Sans MT"/>
        <family val="2"/>
      </rPr>
      <t>Districts</t>
    </r>
    <r>
      <rPr>
        <i/>
        <u/>
        <sz val="15"/>
        <rFont val="Gill Sans MT"/>
        <family val="2"/>
      </rPr>
      <t xml:space="preserve">
</t>
    </r>
    <r>
      <rPr>
        <sz val="15"/>
        <rFont val="Gill Sans MT"/>
        <family val="2"/>
      </rPr>
      <t>1) Conduct quarterly assessment to identify issues in respective IDP Model Villages 
2) Elaborate an implementation plan to address issues identified
3) Implement recommendations of assessments on Issues in IDP Model Villages
4) Provide capacity building to IDP beneficiaries on proper management
5) Organize engagement sessions with stakeholders in search for solutions to issues identified
6) Operationalize the District and Sector IDP Technical Committees
7) Appoint staff in charge of regular follow up on the IDP Model Villages Management</t>
    </r>
    <r>
      <rPr>
        <i/>
        <u/>
        <sz val="15"/>
        <rFont val="Gill Sans MT"/>
        <family val="2"/>
      </rPr>
      <t xml:space="preserve">
</t>
    </r>
    <r>
      <rPr>
        <sz val="15"/>
        <rFont val="Gill Sans MT"/>
        <family val="2"/>
      </rPr>
      <t xml:space="preserve">
</t>
    </r>
  </si>
  <si>
    <r>
      <rPr>
        <b/>
        <sz val="15"/>
        <rFont val="Gill Sans MT"/>
        <family val="2"/>
      </rPr>
      <t xml:space="preserve">DISTRICT,                                                                                  RALGA,                                                                                  MINALOC
</t>
    </r>
    <r>
      <rPr>
        <sz val="15"/>
        <rFont val="Gill Sans MT"/>
        <family val="2"/>
      </rPr>
      <t xml:space="preserve">1) Training of trainers
2) Training of Local government and elected Leaders                                     3) Monitoring and reporting
</t>
    </r>
  </si>
  <si>
    <r>
      <rPr>
        <b/>
        <sz val="15"/>
        <rFont val="Gill Sans MT"/>
        <family val="2"/>
      </rPr>
      <t xml:space="preserve">DISTRICT </t>
    </r>
    <r>
      <rPr>
        <sz val="15"/>
        <rFont val="Gill Sans MT"/>
        <family val="2"/>
      </rPr>
      <t xml:space="preserve">
1.Organize and refresh Itorero trainers                         
2. Identification of beneficiaries
3. Monitor and report the operationalization of Itorero 
</t>
    </r>
  </si>
  <si>
    <r>
      <rPr>
        <b/>
        <sz val="15"/>
        <rFont val="Gill Sans MT"/>
        <family val="2"/>
      </rPr>
      <t>District</t>
    </r>
    <r>
      <rPr>
        <sz val="15"/>
        <rFont val="Gill Sans MT"/>
        <family val="2"/>
      </rPr>
      <t xml:space="preserve">
1. Identification of the participants  by categories                                                                                                 2. Identification of Sites,                                                   
3. logistics preparation 
4. Training                                                                                
5. Monitoring and reporting</t>
    </r>
  </si>
  <si>
    <r>
      <rPr>
        <b/>
        <sz val="15"/>
        <rFont val="Gill Sans MT"/>
        <family val="2"/>
      </rPr>
      <t>District</t>
    </r>
    <r>
      <rPr>
        <sz val="15"/>
        <rFont val="Gill Sans MT"/>
        <family val="2"/>
      </rPr>
      <t xml:space="preserve">
1. Identification of judgments that are to be executed ; 
2. Execution of judgements; 
3. Monitoring and Reporting</t>
    </r>
  </si>
  <si>
    <t>1) 70 Vulnerable HHs in Ubudehe Cat.1 supported with assets transfer
2) 210 Vulnerable HHs with Small Livestock 
3) 150 Children from Vulnerable HHs in Ubudehe Cat.1 supported to enroll in schools
4) 86 People supported to access technical/ vocational skills    
5. 60 Vulnerable HHs supported with Off grid energy</t>
  </si>
  <si>
    <t>Number of extremely poor HHs supported through Multi- sectoral Social protection to  Vulnerable HHs in Ubudehe Cat.1</t>
  </si>
  <si>
    <r>
      <rPr>
        <b/>
        <sz val="15"/>
        <rFont val="Gill Sans MT"/>
        <family val="2"/>
      </rPr>
      <t>MoH/CHWs</t>
    </r>
    <r>
      <rPr>
        <sz val="15"/>
        <rFont val="Gill Sans MT"/>
        <family val="2"/>
      </rPr>
      <t xml:space="preserve">
1. Avail equipment 
2. Screening of children
</t>
    </r>
    <r>
      <rPr>
        <b/>
        <sz val="15"/>
        <rFont val="Gill Sans MT"/>
        <family val="2"/>
      </rPr>
      <t>District</t>
    </r>
    <r>
      <rPr>
        <sz val="15"/>
        <rFont val="Gill Sans MT"/>
        <family val="2"/>
      </rPr>
      <t xml:space="preserve">
1. Mobilize parents 
2. Follow up with health centers to ensure growth monitoring is done              
3. Distribution of length mate 
</t>
    </r>
  </si>
  <si>
    <r>
      <rPr>
        <b/>
        <u/>
        <sz val="15"/>
        <rFont val="Gill Sans MT"/>
        <family val="2"/>
      </rPr>
      <t>MoH/CHWs</t>
    </r>
    <r>
      <rPr>
        <sz val="15"/>
        <rFont val="Gill Sans MT"/>
        <family val="2"/>
      </rPr>
      <t xml:space="preserve">
1. Screening of children
</t>
    </r>
    <r>
      <rPr>
        <b/>
        <sz val="15"/>
        <rFont val="Gill Sans MT"/>
        <family val="2"/>
      </rPr>
      <t xml:space="preserve">District
</t>
    </r>
    <r>
      <rPr>
        <sz val="15"/>
        <rFont val="Gill Sans MT"/>
        <family val="2"/>
      </rPr>
      <t xml:space="preserve">1. Sensitize parents             
2. Screening site supervision
</t>
    </r>
  </si>
  <si>
    <t xml:space="preserve">Loans advanced to eligible beneficiaries under VUP/Financial services to support their Income Generating Activities </t>
  </si>
  <si>
    <t>1,562 HHs</t>
  </si>
  <si>
    <t>2,276T</t>
  </si>
  <si>
    <t xml:space="preserve">81,031 kgs of maize used
</t>
  </si>
  <si>
    <t xml:space="preserve">Maize:  9,873 ha
</t>
  </si>
  <si>
    <r>
      <rPr>
        <b/>
        <sz val="15"/>
        <rFont val="Gill Sans MT"/>
        <family val="2"/>
      </rPr>
      <t xml:space="preserve">DISTRICT AND MINAGRI   </t>
    </r>
    <r>
      <rPr>
        <sz val="15"/>
        <rFont val="Gill Sans MT"/>
        <family val="2"/>
      </rPr>
      <t xml:space="preserve">                    
1.Mobilization of farmers,                                       
2. Monitor the  distribution of 'Fertilizers via MOPA
3. Reporting,
</t>
    </r>
  </si>
  <si>
    <t>UREA: 631,754kg</t>
  </si>
  <si>
    <r>
      <rPr>
        <b/>
        <sz val="15"/>
        <rFont val="Gill Sans MT"/>
        <family val="2"/>
      </rPr>
      <t>DISTRICT</t>
    </r>
    <r>
      <rPr>
        <sz val="15"/>
        <rFont val="Gill Sans MT"/>
        <family val="2"/>
      </rPr>
      <t xml:space="preserve">                                         
1. Identification of calves, 
2. Ear tags application,                                                              
3. Certificate delivery</t>
    </r>
  </si>
  <si>
    <t>Pig: 109
Cow: 661     
Poultry: 1000</t>
  </si>
  <si>
    <t xml:space="preserve">Payments for Capitation grant and School Feeding ) based on MINEDUC Authorization </t>
  </si>
  <si>
    <r>
      <rPr>
        <b/>
        <u/>
        <sz val="15"/>
        <rFont val="Gill Sans MT"/>
        <family val="2"/>
      </rPr>
      <t xml:space="preserve">District:
</t>
    </r>
    <r>
      <rPr>
        <sz val="15"/>
        <rFont val="Gill Sans MT"/>
        <family val="2"/>
      </rPr>
      <t xml:space="preserve">1. Inspect schools and give the recommendations
2. Report on primary, secondary and TVET school  attendance 
3. Mobilize parents
4. Provide lunch to Nursery, Primary nd Secondary school students through School feeding program
5. Proper use of class register (Ibidanago)
</t>
    </r>
    <r>
      <rPr>
        <b/>
        <sz val="15"/>
        <rFont val="Gill Sans MT"/>
        <family val="2"/>
      </rPr>
      <t>MINEDUC</t>
    </r>
    <r>
      <rPr>
        <sz val="15"/>
        <rFont val="Gill Sans MT"/>
        <family val="2"/>
      </rPr>
      <t xml:space="preserve">
1. Monitor reporting of Education statistics</t>
    </r>
  </si>
  <si>
    <t>Percentage of Students passing comprehensive assessment: Primary, Secondary, and
 TVET L3 to 5</t>
  </si>
  <si>
    <r>
      <rPr>
        <b/>
        <sz val="15"/>
        <rFont val="Gill Sans MT"/>
        <family val="2"/>
      </rPr>
      <t>MINEDUC</t>
    </r>
    <r>
      <rPr>
        <sz val="15"/>
        <rFont val="Gill Sans MT"/>
        <family val="2"/>
      </rPr>
      <t xml:space="preserve">
1. Analysis of national examinations results.
2. dissemination of analysis report at districts level
</t>
    </r>
    <r>
      <rPr>
        <b/>
        <sz val="15"/>
        <rFont val="Gill Sans MT"/>
        <family val="2"/>
      </rPr>
      <t>DISTRICTS</t>
    </r>
    <r>
      <rPr>
        <sz val="15"/>
        <rFont val="Gill Sans MT"/>
        <family val="2"/>
      </rPr>
      <t xml:space="preserve">
1. Self assessment of national exam performance 
2. Conduct and keep record of continuous/ formative assessments term 2
3. Analysis/Self assessment of comprehensive assessment term 1 and term 2 
4. Monitoring and reporting
</t>
    </r>
  </si>
  <si>
    <t>Mobilization and site identification (20%)</t>
  </si>
  <si>
    <t>Passing Exams, graduate and award with certificate (100%)</t>
  </si>
  <si>
    <r>
      <rPr>
        <b/>
        <sz val="15"/>
        <rFont val="Gill Sans MT"/>
        <family val="2"/>
      </rPr>
      <t xml:space="preserve">DISTRICT  </t>
    </r>
    <r>
      <rPr>
        <sz val="15"/>
        <rFont val="Gill Sans MT"/>
        <family val="2"/>
      </rPr>
      <t xml:space="preserve">                                              
1. Identification people to be trained,                             
2. Training for trainees
3. Monitor teaching process, 
4. Assessment and issuance of certificates</t>
    </r>
  </si>
  <si>
    <t>1,500 (Cumulative)</t>
  </si>
  <si>
    <t>1,800 (Cumulative)</t>
  </si>
  <si>
    <t>2,000 (Cumulative)</t>
  </si>
  <si>
    <r>
      <rPr>
        <b/>
        <sz val="15"/>
        <rFont val="Gill Sans MT"/>
        <family val="2"/>
      </rPr>
      <t xml:space="preserve">DISTRICT:
</t>
    </r>
    <r>
      <rPr>
        <sz val="15"/>
        <rFont val="Gill Sans MT"/>
        <family val="2"/>
      </rPr>
      <t xml:space="preserve">1. Mobilize VUP-FS beneficiaries to access loans  
2. Monitor loans disbursement activities 
3. Make field visit to financed projects 
4. Make loan recovery mobilization
5. Follow up of funds management under Financial Services
6. Reporting                                                                            </t>
    </r>
  </si>
  <si>
    <t>400 (Cumulative)</t>
  </si>
  <si>
    <t>650 (Cumulative)</t>
  </si>
  <si>
    <t>881 (Cumulative)</t>
  </si>
  <si>
    <t>Distribution of 5.000  Poultry and 140 pigs (Cumulative)</t>
  </si>
  <si>
    <t>125 (Cumulative)</t>
  </si>
  <si>
    <t xml:space="preserve">Quarterly inspection </t>
  </si>
  <si>
    <r>
      <rPr>
        <b/>
        <sz val="15"/>
        <rFont val="Gill Sans MT"/>
        <family val="2"/>
      </rPr>
      <t>District</t>
    </r>
    <r>
      <rPr>
        <sz val="15"/>
        <rFont val="Gill Sans MT"/>
        <family val="2"/>
      </rPr>
      <t xml:space="preserve">
1. Distribution of guidelines, 
2. Organize Quarterly team of inspection, 
3. Make Quarterly inspection in all village</t>
    </r>
  </si>
  <si>
    <r>
      <rPr>
        <b/>
        <sz val="15"/>
        <rFont val="Gill Sans MT"/>
        <family val="2"/>
      </rPr>
      <t>District</t>
    </r>
    <r>
      <rPr>
        <sz val="15"/>
        <rFont val="Gill Sans MT"/>
        <family val="2"/>
      </rPr>
      <t xml:space="preserve">
1. Identification of beneficiaries
2. Quarterly meeting with IZU                               
3.Trainings of Foster Cares. 
4. Provide Financial and Psychosocial  support to Children in need 
5.Numbers of Cases handed and Reported </t>
    </r>
  </si>
  <si>
    <t xml:space="preserve">Level of operationalization of Child Labour Elimination and Prevention Committee at District, Sector, Cell and Village level </t>
  </si>
  <si>
    <r>
      <rPr>
        <b/>
        <u/>
        <sz val="15"/>
        <rFont val="Gill Sans MT"/>
        <family val="2"/>
      </rPr>
      <t xml:space="preserve">DISTRICT:
</t>
    </r>
    <r>
      <rPr>
        <sz val="15"/>
        <rFont val="Gill Sans MT"/>
        <family val="2"/>
      </rPr>
      <t xml:space="preserve">1.Conduct at least 3 inspections on  elimination and prevention of child labour on quarterly basis by each committee at all levels(District,Sector,Cell and Village);
2.Conduct at least 3 awareness campaigns on elimination and prevention of child labour on quarterly basis by each committee at all levels (District,Sector,Cell and Village);
3.Record the number of children which were removed from child labour and reintegrated into families and in schools;
4. Report to RIB employers and other people who engage children in child labour related matters for law enforcement;
5. Conduct at least 3 child labour elimination and  prevention committee's meetings at all level ( District,Sector,Cell and Village)
</t>
    </r>
  </si>
  <si>
    <t>1500 HHs (Cumulative)</t>
  </si>
  <si>
    <t>3500 HHs (Cumulative)</t>
  </si>
  <si>
    <t>5000 HHs (Cumulative)</t>
  </si>
  <si>
    <r>
      <rPr>
        <b/>
        <sz val="15"/>
        <rFont val="Gill Sans MT"/>
        <family val="2"/>
      </rPr>
      <t>Output 24.2:</t>
    </r>
    <r>
      <rPr>
        <sz val="15"/>
        <rFont val="Gill Sans MT"/>
        <family val="2"/>
      </rPr>
      <t xml:space="preserve"> Access to renewable energy increased</t>
    </r>
  </si>
  <si>
    <t>1,200 (Cumulative)</t>
  </si>
  <si>
    <t>2,000  (Cumulative)</t>
  </si>
  <si>
    <r>
      <rPr>
        <b/>
        <sz val="15"/>
        <rFont val="Gill Sans MT"/>
        <family val="2"/>
      </rPr>
      <t>DISTRICT</t>
    </r>
    <r>
      <rPr>
        <sz val="15"/>
        <rFont val="Gill Sans MT"/>
        <family val="2"/>
      </rPr>
      <t xml:space="preserve">
1. Identification of potential beneficiaries;                            
2. Linkage of Suppliers and Communities through mobilization Meetings                                                              
3. Acquisition of cooking stoves
4. Monitoring and Reporting</t>
    </r>
  </si>
  <si>
    <t>300 HHs (cumulative)</t>
  </si>
  <si>
    <t>500 HHS (cumulative)</t>
  </si>
  <si>
    <t>700 HHs (cumulative)</t>
  </si>
  <si>
    <t>202 Public institutions and social economic use areas connected to clean water</t>
  </si>
  <si>
    <t>5 (cumulative)</t>
  </si>
  <si>
    <t>10 (cumulative)</t>
  </si>
  <si>
    <t>Percentage of completion of Water Supply System constructed
(KM-Water Network)</t>
  </si>
  <si>
    <t>Percentage of completion of Water Supply System rehabilitated
(Km-Water Network)</t>
  </si>
  <si>
    <r>
      <rPr>
        <b/>
        <sz val="15"/>
        <rFont val="Gill Sans MT"/>
        <family val="2"/>
      </rPr>
      <t>District</t>
    </r>
    <r>
      <rPr>
        <sz val="15"/>
        <rFont val="Gill Sans MT"/>
        <family val="2"/>
      </rPr>
      <t xml:space="preserve">
1. Identification of non-operational water taps
2.  Meeting with WASAC, DISTRICT and Private operator 
3. Organize wash steering committee meetings
4. Rehabilitation of non operational water taps
5. Monitor and reporting </t>
    </r>
  </si>
  <si>
    <t>42HHs (cumulative)</t>
  </si>
  <si>
    <t>1980 (Cumulative)</t>
  </si>
  <si>
    <t>2160 (Cumulative)</t>
  </si>
  <si>
    <t>3620 (Cumulative)</t>
  </si>
  <si>
    <t>Percentage of Local Government staff and elected leaders benefited from capacity development interventions (disaggregated by Sector, Cell and Village)</t>
  </si>
  <si>
    <t xml:space="preserve">3 Assessments hierarchically conducted </t>
  </si>
  <si>
    <r>
      <rPr>
        <b/>
        <sz val="15"/>
        <rFont val="Gill Sans MT"/>
        <family val="2"/>
      </rPr>
      <t>District</t>
    </r>
    <r>
      <rPr>
        <sz val="15"/>
        <rFont val="Gill Sans MT"/>
        <family val="2"/>
      </rPr>
      <t xml:space="preserve">
1.Evaluation format elaboration 
2. Conduct assessment                                                      
3. Certificates Awarding to Sectors                     
4. Monitoring and Reporting
</t>
    </r>
  </si>
  <si>
    <t xml:space="preserve">Percentage of  birth and death events occurring at health facilities timely recorded in NCI-CRVS  </t>
  </si>
  <si>
    <t>Percentage of births and deaths occurring at community timely registered in the NCI-CRVS system</t>
  </si>
  <si>
    <t>Percentage of identified illegal marriage legalized</t>
  </si>
  <si>
    <t>DISTRICT
1) Citizen mobilization
2) Identification of illegal marriage                          
3) Illegal marriage legalized</t>
  </si>
  <si>
    <t>Identification of students dropout and enrolled to schools</t>
  </si>
  <si>
    <t>Preparation of 5 kitchen garden at each  villages</t>
  </si>
  <si>
    <r>
      <rPr>
        <b/>
        <sz val="15"/>
        <rFont val="Gill Sans MT"/>
        <family val="2"/>
      </rPr>
      <t>Output 30.2</t>
    </r>
    <r>
      <rPr>
        <sz val="15"/>
        <rFont val="Gill Sans MT"/>
        <family val="2"/>
      </rPr>
      <t xml:space="preserve"> Functional-Ndi Umunyarwanda dialogue spaces within different groups of people events conducted</t>
    </r>
  </si>
  <si>
    <t>% of primary and secondary head teachers attend Ndimunyarwanda dialogues</t>
  </si>
  <si>
    <t>508,145,435 (Cumulative)</t>
  </si>
  <si>
    <t>1,293,847,528 (Cumulative)</t>
  </si>
  <si>
    <t>2,302,783,673 (Cumulative)</t>
  </si>
  <si>
    <t>2,830,600,127 (Cumulative)</t>
  </si>
  <si>
    <r>
      <rPr>
        <b/>
        <sz val="15"/>
        <rFont val="Gill Sans MT"/>
        <family val="2"/>
      </rPr>
      <t>DISTRICT</t>
    </r>
    <r>
      <rPr>
        <sz val="15"/>
        <rFont val="Gill Sans MT"/>
        <family val="2"/>
      </rPr>
      <t xml:space="preserve">                                              
1. Purchasing of judgment copies 
2. Identification of recoverable government funds in RUSIZI District,                                                           3. monitoring and reporting</t>
    </r>
  </si>
  <si>
    <r>
      <rPr>
        <b/>
        <sz val="15"/>
        <rFont val="Gill Sans MT"/>
        <family val="2"/>
      </rPr>
      <t xml:space="preserve">DISTRICT, MINAGRI
</t>
    </r>
    <r>
      <rPr>
        <sz val="15"/>
        <rFont val="Gill Sans MT"/>
        <family val="2"/>
      </rPr>
      <t xml:space="preserve">1. Site Identification of land to be consolidated)
2. Land preparation;                                                     
3. Organize meeting of seasons preparations;                 
5. Train 16,468 Farmers trained through Twigire Muhinzi 
6. Planting and Weeding,                                                                                                                           7. reporting
</t>
    </r>
  </si>
  <si>
    <t>1005 (Cumulative)</t>
  </si>
  <si>
    <t>20 (Cumulative)</t>
  </si>
  <si>
    <t>29 (Cumulative)</t>
  </si>
  <si>
    <r>
      <rPr>
        <b/>
        <sz val="15"/>
        <rFont val="Gill Sans MT"/>
        <family val="2"/>
      </rPr>
      <t>DISTRICT,                                                               RAB,                                                                                           MINAGRI,                                                          COMMUNITY,                                                                PSF</t>
    </r>
    <r>
      <rPr>
        <sz val="15"/>
        <rFont val="Gill Sans MT"/>
        <family val="2"/>
      </rPr>
      <t xml:space="preserve">
1. Farmers Mobilization,                                               
2. Follow up procurement process under RAB                                                                                                 3. training of beneficiaries,                                                                    
4. Acquisition of irrigation Materials;
5. Irrigation activities; </t>
    </r>
  </si>
  <si>
    <t>1200 (Cumulative)</t>
  </si>
  <si>
    <t>1850 (Cumulative)</t>
  </si>
  <si>
    <t>2477 (Cumulative)</t>
  </si>
  <si>
    <r>
      <rPr>
        <b/>
        <sz val="15"/>
        <rFont val="Gill Sans MT"/>
        <family val="2"/>
      </rPr>
      <t xml:space="preserve">DISTRICT, RAB, MINAGRI, COMMUNITY
</t>
    </r>
    <r>
      <rPr>
        <sz val="15"/>
        <rFont val="Gill Sans MT"/>
        <family val="2"/>
      </rPr>
      <t>1. Farmer's mobilization, 
2. Insemination of cows on natural heat &amp; Insemination on synchronized heat                                                       
3. certificate delivery</t>
    </r>
  </si>
  <si>
    <t>472 (Cumulative)</t>
  </si>
  <si>
    <t>772 (Cumulative)</t>
  </si>
  <si>
    <t>922 (Cumulative)</t>
  </si>
  <si>
    <t>15323 (Cumulative)</t>
  </si>
  <si>
    <t>Pig: 109
Cow: 300 Poultry: 500 (Cumulative)</t>
  </si>
  <si>
    <t>Cow: 600         Poultry: 700 (Cumulative)</t>
  </si>
  <si>
    <t>Cow: 661 Poultry: 1000 (Cumulative)</t>
  </si>
  <si>
    <t>960 (Cumulative)</t>
  </si>
  <si>
    <t>1680 (Cumulative)</t>
  </si>
  <si>
    <t>2300 (Cumulative)</t>
  </si>
  <si>
    <t>1350 (Cumulative)</t>
  </si>
  <si>
    <t>865 (Cumulative)</t>
  </si>
  <si>
    <t>1000 (Cumulative)</t>
  </si>
  <si>
    <t>2,500 (Cumulative)</t>
  </si>
  <si>
    <t>4,500 (Cumulative)</t>
  </si>
  <si>
    <t>6,000 (Cumulative)</t>
  </si>
  <si>
    <t>75 (Cumulative)</t>
  </si>
  <si>
    <t>150 (Cumulative)</t>
  </si>
  <si>
    <t>8,000 (Cumulative)</t>
  </si>
  <si>
    <t>17,000 (Cumulative)</t>
  </si>
  <si>
    <t>25,000 (Cumulative)</t>
  </si>
  <si>
    <t>200,000,000 (Cumulative)</t>
  </si>
  <si>
    <t>400000000 (Cumulative)</t>
  </si>
  <si>
    <t>500000000 (Cumulative)</t>
  </si>
  <si>
    <t>4 (Cumulative)</t>
  </si>
  <si>
    <t>6 (Cumulative)</t>
  </si>
  <si>
    <t>8 (Cumulative)</t>
  </si>
  <si>
    <t>35%    (cumulative)</t>
  </si>
  <si>
    <t>45% (cumulative)</t>
  </si>
  <si>
    <t>60% (cumulative)</t>
  </si>
  <si>
    <t>100% (cumulative)</t>
  </si>
  <si>
    <r>
      <rPr>
        <b/>
        <sz val="15"/>
        <rFont val="Gill Sans MT"/>
        <family val="2"/>
      </rPr>
      <t>Output 9.1:</t>
    </r>
    <r>
      <rPr>
        <sz val="15"/>
        <rFont val="Gill Sans MT"/>
        <family val="2"/>
      </rPr>
      <t xml:space="preserve"> Area covered by forests increased</t>
    </r>
  </si>
  <si>
    <t>90 (Cumulative)</t>
  </si>
  <si>
    <t>1293 (Cumulative)</t>
  </si>
  <si>
    <t>2052 (Cumulative)</t>
  </si>
  <si>
    <t>% health centers/posts operationalized</t>
  </si>
  <si>
    <t>Privatization process</t>
  </si>
  <si>
    <r>
      <rPr>
        <b/>
        <sz val="15"/>
        <rFont val="Gill Sans MT"/>
        <family val="2"/>
      </rPr>
      <t xml:space="preserve">DISTRICT </t>
    </r>
    <r>
      <rPr>
        <sz val="15"/>
        <rFont val="Gill Sans MT"/>
        <family val="2"/>
      </rPr>
      <t xml:space="preserve">
1. Advertising non operational HP                                     
2. Attribution of HP to the Operators
2. Monitoring HP activities and Reporting
</t>
    </r>
  </si>
  <si>
    <r>
      <rPr>
        <b/>
        <sz val="15"/>
        <rFont val="Gill Sans MT"/>
        <family val="2"/>
      </rPr>
      <t xml:space="preserve">DISTRICT
</t>
    </r>
    <r>
      <rPr>
        <sz val="15"/>
        <rFont val="Gill Sans MT"/>
        <family val="2"/>
      </rPr>
      <t>1. Mobilization to the community, mentorship of staff on FP,
2. FP Outreach in Catholic HFs catchment area
3. Supervision of FP service in HFs                               
4.FP planning coordination meetings</t>
    </r>
  </si>
  <si>
    <t>DISTRICT                                                              
1.Counter verification of covid 19 vaccination data 
2.Population sanitation                                                
3.Outreach in remote site                                             
4.reportig</t>
  </si>
  <si>
    <t>DISTRICT                                                         
1.Counter verification of covid 19 vaccination data 
2.Population sensitization                                                
3.Outreach in remote site                                            
4.reportig</t>
  </si>
  <si>
    <t>DISTRICT                                                         
1.Identificatio of Elders and patient with NCDs                
 2.Outreach and home vaccination for very old people  3.reporting</t>
  </si>
  <si>
    <t>Percentage  children aged 3,6,9,12,15 and 18 Months screened using length mat for stunting visualization</t>
  </si>
  <si>
    <r>
      <rPr>
        <b/>
        <sz val="15"/>
        <rFont val="Gill Sans MT"/>
        <family val="2"/>
      </rPr>
      <t>Output 21.8:</t>
    </r>
    <r>
      <rPr>
        <sz val="15"/>
        <rFont val="Gill Sans MT"/>
        <family val="2"/>
      </rPr>
      <t xml:space="preserve"> Disability Mainstreaming </t>
    </r>
  </si>
  <si>
    <t>10ha (Cumulative)</t>
  </si>
  <si>
    <t>25ha (Cumulative)</t>
  </si>
  <si>
    <r>
      <rPr>
        <b/>
        <sz val="15"/>
        <rFont val="Gill Sans MT"/>
        <family val="2"/>
      </rPr>
      <t xml:space="preserve">DISTRICT,                                                                     
</t>
    </r>
    <r>
      <rPr>
        <sz val="15"/>
        <rFont val="Gill Sans MT"/>
        <family val="2"/>
      </rPr>
      <t xml:space="preserve">1. Farmer mobilization                                                      
2. Follow up the agrodealers  to avail input  on time                                                                               3. Monitor the farmer registration in SNS.                
4.Reporting
</t>
    </r>
    <r>
      <rPr>
        <b/>
        <sz val="15"/>
        <rFont val="Gill Sans MT"/>
        <family val="2"/>
      </rPr>
      <t>MINAGRI</t>
    </r>
    <r>
      <rPr>
        <sz val="15"/>
        <rFont val="Gill Sans MT"/>
        <family val="2"/>
      </rPr>
      <t xml:space="preserve">
1. Provide of subsidies</t>
    </r>
  </si>
  <si>
    <t>2,491,813,849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</si>
</sst>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_);_(* \(#,##0\);_(* &quot;-&quot;??_);_(@_)"/>
    <numFmt numFmtId="166" formatCode="_-* #,##0.00_-;\-* #,##0.00_-;_-* &quot;-&quot;??_-;_-@_-"/>
    <numFmt numFmtId="167" formatCode="_-* #,##0_-;\-* #,##0_-;_-* &quot;-&quot;??_-;_-@_-"/>
    <numFmt numFmtId="168" formatCode="_-* #,##0.000_-;\-* #,##0.000_-;_-* &quot;-&quot;??_-;_-@_-"/>
    <numFmt numFmtId="169" formatCode="0.0%"/>
    <numFmt numFmtId="170" formatCode="_-* #,##0\ _€_-;\-* #,##0\ _€_-;_-* &quot;-&quot;??\ _€_-;_-@_-"/>
  </numFmts>
  <fonts count="14">
    <font>
      <sz val="11"/>
      <color theme="1"/>
      <name val="Calibri"/>
      <family val="2"/>
      <scheme val="minor"/>
    </font>
    <font>
      <sz val="11"/>
      <color theme="1"/>
      <name val="Calibri"/>
      <family val="2"/>
      <scheme val="minor"/>
    </font>
    <font>
      <sz val="10"/>
      <color indexed="8"/>
      <name val="Arial"/>
      <family val="2"/>
    </font>
    <font>
      <b/>
      <sz val="11"/>
      <name val="Calibri"/>
      <family val="2"/>
    </font>
    <font>
      <sz val="10"/>
      <name val="Arial"/>
      <family val="2"/>
    </font>
    <font>
      <b/>
      <u/>
      <sz val="12"/>
      <color indexed="8"/>
      <name val="New Century Schoolbook"/>
      <family val="1"/>
    </font>
    <font>
      <sz val="11"/>
      <color rgb="FF000000"/>
      <name val="Calibri"/>
      <family val="2"/>
    </font>
    <font>
      <b/>
      <sz val="15"/>
      <name val="Gill Sans MT"/>
      <family val="2"/>
    </font>
    <font>
      <sz val="15"/>
      <name val="Gill Sans MT"/>
      <family val="2"/>
    </font>
    <font>
      <u/>
      <sz val="15"/>
      <name val="Gill Sans MT"/>
      <family val="2"/>
    </font>
    <font>
      <b/>
      <u/>
      <sz val="15"/>
      <name val="Gill Sans MT"/>
      <family val="2"/>
    </font>
    <font>
      <b/>
      <i/>
      <u/>
      <sz val="15"/>
      <name val="Gill Sans MT"/>
      <family val="2"/>
    </font>
    <font>
      <i/>
      <u/>
      <sz val="15"/>
      <name val="Gill Sans MT"/>
      <family val="2"/>
    </font>
    <font>
      <sz val="13.5"/>
      <name val="Gill Sans MT"/>
      <family val="2"/>
    </font>
  </fonts>
  <fills count="13">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2" fillId="0" borderId="0">
      <alignment vertical="top"/>
    </xf>
    <xf numFmtId="164" fontId="1" fillId="0" borderId="0" applyFont="0" applyFill="0" applyBorder="0" applyAlignment="0" applyProtection="0"/>
    <xf numFmtId="0"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6" fillId="0" borderId="0">
      <protection locked="0"/>
    </xf>
    <xf numFmtId="9" fontId="6" fillId="0" borderId="0">
      <alignment vertical="top"/>
      <protection locked="0"/>
    </xf>
  </cellStyleXfs>
  <cellXfs count="232">
    <xf numFmtId="0" fontId="0" fillId="0" borderId="0" xfId="0"/>
    <xf numFmtId="0" fontId="8" fillId="0" borderId="0" xfId="0" applyFont="1" applyAlignment="1">
      <alignment horizontal="left" vertical="top" wrapText="1"/>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170" fontId="7" fillId="2" borderId="1" xfId="1" applyNumberFormat="1" applyFont="1" applyFill="1" applyBorder="1" applyAlignment="1">
      <alignment vertical="top" wrapText="1"/>
    </xf>
    <xf numFmtId="0" fontId="7" fillId="4" borderId="1" xfId="0" applyFont="1" applyFill="1" applyBorder="1" applyAlignment="1">
      <alignment horizontal="left" vertical="top"/>
    </xf>
    <xf numFmtId="0" fontId="7" fillId="4" borderId="1" xfId="0" applyFont="1" applyFill="1" applyBorder="1" applyAlignment="1">
      <alignment horizontal="left" vertical="top" wrapText="1"/>
    </xf>
    <xf numFmtId="0" fontId="7" fillId="4" borderId="1" xfId="0" applyFont="1" applyFill="1" applyBorder="1" applyAlignment="1">
      <alignment vertical="top" wrapText="1"/>
    </xf>
    <xf numFmtId="0" fontId="7" fillId="5" borderId="1" xfId="0" quotePrefix="1" applyFont="1" applyFill="1" applyBorder="1" applyAlignment="1">
      <alignment horizontal="left" vertical="top"/>
    </xf>
    <xf numFmtId="0" fontId="7" fillId="5" borderId="1" xfId="0" quotePrefix="1" applyFont="1" applyFill="1" applyBorder="1" applyAlignment="1">
      <alignment horizontal="left" vertical="top" wrapText="1"/>
    </xf>
    <xf numFmtId="0" fontId="7" fillId="5" borderId="1" xfId="0" quotePrefix="1" applyFont="1" applyFill="1" applyBorder="1" applyAlignment="1">
      <alignment vertical="top" wrapText="1"/>
    </xf>
    <xf numFmtId="0" fontId="8" fillId="0" borderId="1" xfId="0" quotePrefix="1" applyFont="1" applyFill="1" applyBorder="1" applyAlignment="1">
      <alignment horizontal="left" vertical="top" wrapText="1"/>
    </xf>
    <xf numFmtId="0" fontId="8" fillId="0" borderId="1" xfId="0" quotePrefix="1" applyFont="1" applyFill="1" applyBorder="1" applyAlignment="1">
      <alignment horizontal="center" vertical="top" wrapText="1"/>
    </xf>
    <xf numFmtId="0" fontId="8" fillId="6" borderId="1" xfId="0" quotePrefix="1" applyFont="1" applyFill="1" applyBorder="1" applyAlignment="1">
      <alignment horizontal="left" vertical="top" wrapText="1"/>
    </xf>
    <xf numFmtId="3" fontId="8" fillId="0" borderId="1" xfId="0" quotePrefix="1" applyNumberFormat="1" applyFont="1" applyFill="1" applyBorder="1" applyAlignment="1">
      <alignment horizontal="left" vertical="top" wrapText="1"/>
    </xf>
    <xf numFmtId="165" fontId="8" fillId="6" borderId="1" xfId="1" quotePrefix="1" applyNumberFormat="1" applyFont="1" applyFill="1" applyBorder="1" applyAlignment="1">
      <alignment horizontal="left" vertical="top" wrapText="1"/>
    </xf>
    <xf numFmtId="170" fontId="8" fillId="6" borderId="1" xfId="1" applyNumberFormat="1" applyFont="1" applyFill="1" applyBorder="1" applyAlignment="1">
      <alignment vertical="top" wrapText="1"/>
    </xf>
    <xf numFmtId="0" fontId="8" fillId="6" borderId="1" xfId="0" applyFont="1" applyFill="1" applyBorder="1" applyAlignment="1">
      <alignment horizontal="left" vertical="top" wrapText="1"/>
    </xf>
    <xf numFmtId="0" fontId="8" fillId="6" borderId="1" xfId="1" applyNumberFormat="1" applyFont="1" applyFill="1" applyBorder="1" applyAlignment="1">
      <alignment horizontal="left" vertical="top" wrapText="1"/>
    </xf>
    <xf numFmtId="165" fontId="8" fillId="6" borderId="1" xfId="1" applyNumberFormat="1" applyFont="1" applyFill="1" applyBorder="1" applyAlignment="1">
      <alignment horizontal="left" vertical="top" wrapText="1"/>
    </xf>
    <xf numFmtId="170" fontId="8" fillId="6" borderId="1" xfId="1" applyNumberFormat="1" applyFont="1" applyFill="1" applyBorder="1" applyAlignment="1">
      <alignment horizontal="right" vertical="top" wrapText="1"/>
    </xf>
    <xf numFmtId="0" fontId="7" fillId="5" borderId="1" xfId="0" applyFont="1" applyFill="1" applyBorder="1" applyAlignment="1">
      <alignment horizontal="left" vertical="top"/>
    </xf>
    <xf numFmtId="165" fontId="8" fillId="5" borderId="1" xfId="1" applyNumberFormat="1" applyFont="1" applyFill="1" applyBorder="1" applyAlignment="1">
      <alignment horizontal="left" vertical="top" wrapText="1"/>
    </xf>
    <xf numFmtId="170" fontId="8" fillId="5" borderId="1" xfId="1" applyNumberFormat="1" applyFont="1" applyFill="1" applyBorder="1" applyAlignment="1">
      <alignment vertical="top" wrapText="1"/>
    </xf>
    <xf numFmtId="0" fontId="8" fillId="5" borderId="1" xfId="0" applyFont="1" applyFill="1" applyBorder="1" applyAlignment="1">
      <alignment horizontal="left" vertical="top" wrapText="1"/>
    </xf>
    <xf numFmtId="167" fontId="8" fillId="5" borderId="1" xfId="1" applyNumberFormat="1" applyFont="1" applyFill="1" applyBorder="1" applyAlignment="1">
      <alignment horizontal="left" vertical="top" wrapText="1"/>
    </xf>
    <xf numFmtId="167" fontId="8" fillId="5" borderId="1" xfId="1" quotePrefix="1" applyNumberFormat="1" applyFont="1" applyFill="1" applyBorder="1" applyAlignment="1">
      <alignment horizontal="left" vertical="top" wrapText="1"/>
    </xf>
    <xf numFmtId="0" fontId="8" fillId="5" borderId="1" xfId="0" quotePrefix="1" applyFont="1" applyFill="1" applyBorder="1" applyAlignment="1">
      <alignment horizontal="left" vertical="top" wrapText="1"/>
    </xf>
    <xf numFmtId="170" fontId="8" fillId="5" borderId="1" xfId="1" applyNumberFormat="1" applyFont="1" applyFill="1" applyBorder="1" applyAlignment="1">
      <alignment horizontal="right" vertical="top" wrapText="1"/>
    </xf>
    <xf numFmtId="167" fontId="8" fillId="6" borderId="1" xfId="1" applyNumberFormat="1" applyFont="1" applyFill="1" applyBorder="1" applyAlignment="1">
      <alignment horizontal="left" vertical="top" wrapText="1"/>
    </xf>
    <xf numFmtId="9" fontId="8" fillId="6" borderId="1" xfId="2" applyFont="1" applyFill="1" applyBorder="1" applyAlignment="1">
      <alignment horizontal="left" vertical="top" wrapText="1"/>
    </xf>
    <xf numFmtId="167" fontId="8" fillId="6" borderId="1" xfId="1" quotePrefix="1" applyNumberFormat="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vertical="top" wrapText="1"/>
    </xf>
    <xf numFmtId="170" fontId="8" fillId="0" borderId="1" xfId="1" applyNumberFormat="1" applyFont="1" applyFill="1" applyBorder="1" applyAlignment="1">
      <alignment horizontal="right" vertical="top" wrapText="1"/>
    </xf>
    <xf numFmtId="3" fontId="8" fillId="6" borderId="1" xfId="1" quotePrefix="1" applyNumberFormat="1" applyFont="1" applyFill="1" applyBorder="1" applyAlignment="1">
      <alignment horizontal="left" vertical="top" wrapText="1"/>
    </xf>
    <xf numFmtId="0" fontId="8" fillId="6" borderId="1" xfId="1" quotePrefix="1" applyNumberFormat="1" applyFont="1" applyFill="1" applyBorder="1" applyAlignment="1">
      <alignment horizontal="left" vertical="top" wrapText="1"/>
    </xf>
    <xf numFmtId="0" fontId="8" fillId="6" borderId="1" xfId="0" applyFont="1" applyFill="1" applyBorder="1" applyAlignment="1">
      <alignment vertical="top" wrapText="1"/>
    </xf>
    <xf numFmtId="168" fontId="8" fillId="6" borderId="1" xfId="1" applyNumberFormat="1" applyFont="1" applyFill="1" applyBorder="1" applyAlignment="1">
      <alignment horizontal="center" vertical="top" wrapText="1"/>
    </xf>
    <xf numFmtId="167" fontId="8" fillId="6" borderId="1" xfId="3" applyNumberFormat="1" applyFont="1" applyFill="1" applyBorder="1" applyAlignment="1">
      <alignment horizontal="left" vertical="top" wrapText="1"/>
    </xf>
    <xf numFmtId="0" fontId="8" fillId="0" borderId="1" xfId="0" applyFont="1" applyFill="1" applyBorder="1" applyAlignment="1">
      <alignment horizontal="left" vertical="top" wrapText="1"/>
    </xf>
    <xf numFmtId="3" fontId="8" fillId="0" borderId="1" xfId="6" applyNumberFormat="1" applyFont="1" applyBorder="1" applyAlignment="1">
      <alignment horizontal="left" vertical="top" wrapText="1"/>
    </xf>
    <xf numFmtId="3" fontId="8" fillId="6" borderId="1" xfId="0" applyNumberFormat="1" applyFont="1" applyFill="1" applyBorder="1" applyAlignment="1">
      <alignment horizontal="left" vertical="top" wrapText="1"/>
    </xf>
    <xf numFmtId="0" fontId="8" fillId="6" borderId="1" xfId="0" applyNumberFormat="1" applyFont="1" applyFill="1" applyBorder="1" applyAlignment="1">
      <alignment horizontal="left" vertical="top" wrapText="1"/>
    </xf>
    <xf numFmtId="1" fontId="8" fillId="0" borderId="1" xfId="1" applyNumberFormat="1" applyFont="1" applyFill="1" applyBorder="1" applyAlignment="1">
      <alignment horizontal="left" vertical="top" wrapText="1"/>
    </xf>
    <xf numFmtId="165" fontId="8" fillId="0" borderId="1" xfId="1" applyNumberFormat="1" applyFont="1" applyFill="1" applyBorder="1" applyAlignment="1">
      <alignment horizontal="left" vertical="top" wrapText="1"/>
    </xf>
    <xf numFmtId="3" fontId="8" fillId="6" borderId="1" xfId="0" applyNumberFormat="1" applyFont="1" applyFill="1" applyBorder="1" applyAlignment="1">
      <alignment horizontal="right" vertical="top" wrapText="1"/>
    </xf>
    <xf numFmtId="0" fontId="8" fillId="5" borderId="1" xfId="0" applyFont="1" applyFill="1" applyBorder="1" applyAlignment="1">
      <alignment horizontal="right" vertical="top" wrapText="1"/>
    </xf>
    <xf numFmtId="167" fontId="8" fillId="0" borderId="1" xfId="1" applyNumberFormat="1" applyFont="1" applyFill="1" applyBorder="1" applyAlignment="1">
      <alignment horizontal="left" vertical="top" wrapText="1"/>
    </xf>
    <xf numFmtId="3" fontId="8" fillId="0" borderId="1" xfId="0" applyNumberFormat="1" applyFont="1" applyBorder="1" applyAlignment="1">
      <alignment horizontal="left" vertical="top" wrapText="1"/>
    </xf>
    <xf numFmtId="170" fontId="8" fillId="6" borderId="1" xfId="1" applyNumberFormat="1" applyFont="1" applyFill="1" applyBorder="1" applyAlignment="1">
      <alignment vertical="top"/>
    </xf>
    <xf numFmtId="9" fontId="8" fillId="6" borderId="1" xfId="0" applyNumberFormat="1" applyFont="1" applyFill="1" applyBorder="1" applyAlignment="1">
      <alignment vertical="top" wrapText="1"/>
    </xf>
    <xf numFmtId="9" fontId="8" fillId="6" borderId="1" xfId="1" applyNumberFormat="1" applyFont="1" applyFill="1" applyBorder="1" applyAlignment="1">
      <alignment horizontal="left" vertical="top" wrapText="1"/>
    </xf>
    <xf numFmtId="10" fontId="7" fillId="4" borderId="1" xfId="2" applyNumberFormat="1" applyFont="1" applyFill="1" applyBorder="1" applyAlignment="1">
      <alignment horizontal="left" vertical="top" wrapText="1"/>
    </xf>
    <xf numFmtId="10" fontId="7" fillId="5" borderId="1" xfId="2" applyNumberFormat="1" applyFont="1" applyFill="1" applyBorder="1" applyAlignment="1">
      <alignment horizontal="left" vertical="top" wrapText="1"/>
    </xf>
    <xf numFmtId="0" fontId="8" fillId="6" borderId="1" xfId="0" applyFont="1" applyFill="1" applyBorder="1" applyAlignment="1">
      <alignment vertical="top"/>
    </xf>
    <xf numFmtId="0" fontId="8" fillId="6" borderId="1" xfId="0" quotePrefix="1" applyFont="1" applyFill="1" applyBorder="1" applyAlignment="1">
      <alignment vertical="top" wrapText="1"/>
    </xf>
    <xf numFmtId="0" fontId="7" fillId="7" borderId="1" xfId="0" quotePrefix="1" applyFont="1" applyFill="1" applyBorder="1" applyAlignment="1">
      <alignment horizontal="left" vertical="top"/>
    </xf>
    <xf numFmtId="0" fontId="7" fillId="7" borderId="1" xfId="0" quotePrefix="1" applyFont="1" applyFill="1" applyBorder="1" applyAlignment="1">
      <alignment horizontal="left" vertical="top" wrapText="1"/>
    </xf>
    <xf numFmtId="0" fontId="7" fillId="7" borderId="1" xfId="0" quotePrefix="1" applyFont="1" applyFill="1" applyBorder="1" applyAlignment="1">
      <alignment vertical="top" wrapText="1"/>
    </xf>
    <xf numFmtId="3" fontId="7" fillId="7" borderId="1" xfId="0" quotePrefix="1" applyNumberFormat="1" applyFont="1" applyFill="1" applyBorder="1" applyAlignment="1">
      <alignment vertical="top" wrapText="1"/>
    </xf>
    <xf numFmtId="0" fontId="7" fillId="3" borderId="1" xfId="0" applyFont="1" applyFill="1" applyBorder="1" applyAlignment="1">
      <alignment vertical="top" wrapText="1"/>
    </xf>
    <xf numFmtId="10" fontId="8" fillId="6" borderId="1" xfId="2" applyNumberFormat="1" applyFont="1" applyFill="1" applyBorder="1" applyAlignment="1">
      <alignment horizontal="right" vertical="top" wrapText="1"/>
    </xf>
    <xf numFmtId="9" fontId="8" fillId="6" borderId="1" xfId="0" applyNumberFormat="1" applyFont="1" applyFill="1" applyBorder="1" applyAlignment="1">
      <alignment horizontal="left" vertical="top" wrapText="1"/>
    </xf>
    <xf numFmtId="0" fontId="8" fillId="6" borderId="1" xfId="0" quotePrefix="1" applyNumberFormat="1" applyFont="1" applyFill="1" applyBorder="1" applyAlignment="1">
      <alignment horizontal="left" vertical="top" wrapText="1"/>
    </xf>
    <xf numFmtId="10" fontId="8" fillId="6" borderId="1" xfId="0" applyNumberFormat="1" applyFont="1" applyFill="1" applyBorder="1" applyAlignment="1">
      <alignment horizontal="left" vertical="top" wrapText="1"/>
    </xf>
    <xf numFmtId="9" fontId="8" fillId="6" borderId="1" xfId="0" quotePrefix="1" applyNumberFormat="1" applyFont="1" applyFill="1" applyBorder="1" applyAlignment="1">
      <alignment horizontal="left" vertical="top" wrapText="1"/>
    </xf>
    <xf numFmtId="169" fontId="8" fillId="6" borderId="1" xfId="0" applyNumberFormat="1" applyFont="1" applyFill="1" applyBorder="1" applyAlignment="1">
      <alignment horizontal="left" vertical="top" wrapText="1"/>
    </xf>
    <xf numFmtId="10" fontId="8" fillId="6" borderId="1" xfId="0" applyNumberFormat="1" applyFont="1" applyFill="1" applyBorder="1" applyAlignment="1">
      <alignment horizontal="center" vertical="top" wrapText="1"/>
    </xf>
    <xf numFmtId="9" fontId="8" fillId="6" borderId="1" xfId="0" applyNumberFormat="1" applyFont="1" applyFill="1" applyBorder="1" applyAlignment="1">
      <alignment horizontal="center" vertical="top" wrapText="1"/>
    </xf>
    <xf numFmtId="165" fontId="8" fillId="6" borderId="1" xfId="1" applyNumberFormat="1" applyFont="1" applyFill="1" applyBorder="1" applyAlignment="1">
      <alignment horizontal="right" vertical="top" wrapText="1"/>
    </xf>
    <xf numFmtId="0" fontId="8" fillId="0" borderId="0" xfId="0" applyFont="1" applyFill="1" applyBorder="1" applyAlignment="1">
      <alignment horizontal="left" vertical="top" wrapText="1"/>
    </xf>
    <xf numFmtId="0" fontId="9" fillId="6" borderId="1" xfId="0" quotePrefix="1" applyFont="1" applyFill="1" applyBorder="1" applyAlignment="1">
      <alignment horizontal="left" vertical="top" wrapText="1"/>
    </xf>
    <xf numFmtId="165" fontId="8" fillId="6" borderId="1" xfId="1" applyNumberFormat="1" applyFont="1" applyFill="1" applyBorder="1" applyAlignment="1">
      <alignment vertical="top" wrapText="1"/>
    </xf>
    <xf numFmtId="9" fontId="8" fillId="6" borderId="1" xfId="2" quotePrefix="1" applyFont="1" applyFill="1" applyBorder="1" applyAlignment="1">
      <alignment horizontal="left" vertical="top" wrapText="1"/>
    </xf>
    <xf numFmtId="3" fontId="8" fillId="5" borderId="1" xfId="0" applyNumberFormat="1" applyFont="1" applyFill="1" applyBorder="1" applyAlignment="1">
      <alignment horizontal="right" vertical="top" wrapText="1"/>
    </xf>
    <xf numFmtId="0" fontId="8" fillId="6" borderId="1" xfId="0" applyFont="1" applyFill="1" applyBorder="1" applyAlignment="1">
      <alignment horizontal="center" vertical="top" wrapText="1"/>
    </xf>
    <xf numFmtId="9" fontId="8" fillId="6" borderId="1" xfId="2" applyFont="1" applyFill="1" applyBorder="1" applyAlignment="1">
      <alignment vertical="top" wrapText="1"/>
    </xf>
    <xf numFmtId="3" fontId="8" fillId="6" borderId="1" xfId="1" applyNumberFormat="1" applyFont="1" applyFill="1" applyBorder="1" applyAlignment="1">
      <alignment horizontal="right" vertical="top" wrapText="1"/>
    </xf>
    <xf numFmtId="0" fontId="7" fillId="5" borderId="1" xfId="0" applyFont="1" applyFill="1" applyBorder="1" applyAlignment="1">
      <alignment horizontal="right" vertical="top" wrapText="1"/>
    </xf>
    <xf numFmtId="0" fontId="8" fillId="0" borderId="0" xfId="0" applyFont="1" applyFill="1" applyBorder="1" applyAlignment="1">
      <alignment vertical="top" wrapText="1"/>
    </xf>
    <xf numFmtId="0" fontId="8" fillId="6" borderId="1" xfId="0" applyFont="1" applyFill="1" applyBorder="1" applyAlignment="1">
      <alignment horizontal="right" vertical="top" wrapText="1"/>
    </xf>
    <xf numFmtId="165" fontId="8" fillId="6" borderId="1" xfId="1" applyNumberFormat="1" applyFont="1" applyFill="1" applyBorder="1" applyAlignment="1">
      <alignment horizontal="center" vertical="top" wrapText="1"/>
    </xf>
    <xf numFmtId="3" fontId="8" fillId="6" borderId="1" xfId="1" applyNumberFormat="1" applyFont="1" applyFill="1" applyBorder="1" applyAlignment="1">
      <alignment horizontal="left" vertical="top" wrapText="1"/>
    </xf>
    <xf numFmtId="170" fontId="7" fillId="4" borderId="1" xfId="0" applyNumberFormat="1" applyFont="1" applyFill="1" applyBorder="1" applyAlignment="1">
      <alignment vertical="top" wrapText="1"/>
    </xf>
    <xf numFmtId="170" fontId="8" fillId="0" borderId="1" xfId="1" applyNumberFormat="1" applyFont="1" applyFill="1" applyBorder="1" applyAlignment="1">
      <alignment vertical="top" wrapText="1"/>
    </xf>
    <xf numFmtId="0" fontId="7" fillId="6" borderId="1" xfId="0" quotePrefix="1" applyFont="1" applyFill="1" applyBorder="1" applyAlignment="1">
      <alignment horizontal="left" vertical="top" wrapText="1"/>
    </xf>
    <xf numFmtId="3" fontId="8" fillId="6" borderId="1" xfId="0" quotePrefix="1" applyNumberFormat="1" applyFont="1" applyFill="1" applyBorder="1" applyAlignment="1">
      <alignment horizontal="left" vertical="top" wrapText="1"/>
    </xf>
    <xf numFmtId="3" fontId="8" fillId="0" borderId="1" xfId="0" applyNumberFormat="1" applyFont="1" applyBorder="1" applyAlignment="1">
      <alignment horizontal="center" vertical="top" wrapText="1"/>
    </xf>
    <xf numFmtId="169" fontId="8" fillId="6" borderId="1" xfId="2" applyNumberFormat="1" applyFont="1" applyFill="1" applyBorder="1" applyAlignment="1">
      <alignment horizontal="left" vertical="top" wrapText="1"/>
    </xf>
    <xf numFmtId="9" fontId="8" fillId="0" borderId="1" xfId="2" applyFont="1" applyFill="1" applyBorder="1" applyAlignment="1">
      <alignment horizontal="center" vertical="top" wrapText="1"/>
    </xf>
    <xf numFmtId="9" fontId="8" fillId="0" borderId="1" xfId="2" applyFont="1" applyFill="1" applyBorder="1" applyAlignment="1">
      <alignment horizontal="left" vertical="top" wrapText="1"/>
    </xf>
    <xf numFmtId="0" fontId="8" fillId="6" borderId="0"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0" xfId="0" applyFont="1" applyFill="1" applyAlignment="1">
      <alignment horizontal="left" vertical="top" wrapText="1"/>
    </xf>
    <xf numFmtId="9" fontId="8" fillId="0" borderId="1" xfId="2" quotePrefix="1" applyFont="1" applyFill="1" applyBorder="1" applyAlignment="1">
      <alignment horizontal="left" vertical="top" wrapText="1"/>
    </xf>
    <xf numFmtId="9" fontId="8" fillId="0" borderId="1" xfId="0" applyNumberFormat="1" applyFont="1" applyFill="1" applyBorder="1" applyAlignment="1">
      <alignment horizontal="left" vertical="top" wrapText="1"/>
    </xf>
    <xf numFmtId="165" fontId="8" fillId="5" borderId="1" xfId="1" applyNumberFormat="1" applyFont="1" applyFill="1" applyBorder="1" applyAlignment="1">
      <alignment horizontal="right" vertical="top" wrapText="1"/>
    </xf>
    <xf numFmtId="167" fontId="8" fillId="6" borderId="1" xfId="3" quotePrefix="1" applyNumberFormat="1" applyFont="1" applyFill="1" applyBorder="1" applyAlignment="1">
      <alignment vertical="top" wrapText="1"/>
    </xf>
    <xf numFmtId="0" fontId="7" fillId="4" borderId="1" xfId="0" quotePrefix="1" applyFont="1" applyFill="1" applyBorder="1" applyAlignment="1">
      <alignment horizontal="left" vertical="top"/>
    </xf>
    <xf numFmtId="0" fontId="7" fillId="4" borderId="1" xfId="0" quotePrefix="1" applyFont="1" applyFill="1" applyBorder="1" applyAlignment="1">
      <alignment horizontal="left" vertical="top" wrapText="1"/>
    </xf>
    <xf numFmtId="0" fontId="7" fillId="4" borderId="1" xfId="0" quotePrefix="1" applyFont="1" applyFill="1" applyBorder="1" applyAlignment="1">
      <alignment vertical="top" wrapText="1"/>
    </xf>
    <xf numFmtId="0" fontId="8" fillId="6" borderId="1" xfId="6" quotePrefix="1" applyFont="1" applyFill="1" applyBorder="1" applyAlignment="1">
      <alignment vertical="top" wrapText="1"/>
    </xf>
    <xf numFmtId="166" fontId="8" fillId="6" borderId="1" xfId="3" applyFont="1" applyFill="1" applyBorder="1" applyAlignment="1">
      <alignment vertical="top" wrapText="1"/>
    </xf>
    <xf numFmtId="0" fontId="7" fillId="9" borderId="1" xfId="0" applyFont="1" applyFill="1" applyBorder="1" applyAlignment="1">
      <alignment horizontal="left" vertical="top"/>
    </xf>
    <xf numFmtId="0" fontId="7" fillId="9" borderId="1" xfId="0" applyFont="1" applyFill="1" applyBorder="1" applyAlignment="1">
      <alignment horizontal="left" vertical="top" wrapText="1"/>
    </xf>
    <xf numFmtId="0" fontId="7" fillId="9" borderId="1" xfId="0" applyFont="1" applyFill="1" applyBorder="1" applyAlignment="1">
      <alignment vertical="top" wrapText="1"/>
    </xf>
    <xf numFmtId="169" fontId="8" fillId="6" borderId="1" xfId="2" applyNumberFormat="1" applyFont="1" applyFill="1" applyBorder="1" applyAlignment="1">
      <alignment horizontal="right" vertical="top" wrapText="1"/>
    </xf>
    <xf numFmtId="169" fontId="8" fillId="6" borderId="1" xfId="1" applyNumberFormat="1" applyFont="1" applyFill="1" applyBorder="1" applyAlignment="1">
      <alignment horizontal="right" vertical="top" wrapText="1"/>
    </xf>
    <xf numFmtId="10" fontId="8" fillId="6" borderId="1" xfId="2" applyNumberFormat="1" applyFont="1" applyFill="1" applyBorder="1" applyAlignment="1">
      <alignment horizontal="left" vertical="top" wrapText="1"/>
    </xf>
    <xf numFmtId="170" fontId="8" fillId="6" borderId="1" xfId="1" applyNumberFormat="1" applyFont="1" applyFill="1" applyBorder="1" applyAlignment="1">
      <alignment horizontal="left" vertical="top" wrapText="1"/>
    </xf>
    <xf numFmtId="3" fontId="7" fillId="8" borderId="1" xfId="0" quotePrefix="1" applyNumberFormat="1" applyFont="1" applyFill="1" applyBorder="1" applyAlignment="1">
      <alignment vertical="top" wrapText="1"/>
    </xf>
    <xf numFmtId="170" fontId="7" fillId="7" borderId="1" xfId="1" applyNumberFormat="1" applyFont="1" applyFill="1" applyBorder="1" applyAlignment="1">
      <alignment vertical="top" wrapText="1"/>
    </xf>
    <xf numFmtId="0" fontId="8" fillId="0" borderId="0" xfId="0" applyNumberFormat="1" applyFont="1" applyAlignment="1">
      <alignment horizontal="left" vertical="top" wrapText="1"/>
    </xf>
    <xf numFmtId="170" fontId="8" fillId="0" borderId="0" xfId="1" applyNumberFormat="1" applyFont="1" applyAlignment="1">
      <alignment horizontal="right" vertical="top" wrapText="1"/>
    </xf>
    <xf numFmtId="165" fontId="8" fillId="11" borderId="1" xfId="1" applyNumberFormat="1" applyFont="1" applyFill="1" applyBorder="1" applyAlignment="1">
      <alignment horizontal="left" vertical="top" wrapText="1"/>
    </xf>
    <xf numFmtId="9" fontId="8" fillId="11" borderId="1" xfId="2" applyFont="1" applyFill="1" applyBorder="1" applyAlignment="1">
      <alignment horizontal="left" vertical="top" wrapText="1"/>
    </xf>
    <xf numFmtId="9" fontId="8" fillId="11" borderId="1" xfId="0" applyNumberFormat="1" applyFont="1" applyFill="1" applyBorder="1" applyAlignment="1">
      <alignment horizontal="left" vertical="top" wrapText="1"/>
    </xf>
    <xf numFmtId="9" fontId="8" fillId="11" borderId="1" xfId="1" applyNumberFormat="1" applyFont="1" applyFill="1" applyBorder="1" applyAlignment="1">
      <alignment horizontal="left" vertical="top" wrapText="1"/>
    </xf>
    <xf numFmtId="3" fontId="8" fillId="12" borderId="1" xfId="0" applyNumberFormat="1" applyFont="1" applyFill="1" applyBorder="1" applyAlignment="1">
      <alignment horizontal="right" vertical="top" wrapText="1"/>
    </xf>
    <xf numFmtId="1" fontId="8" fillId="11" borderId="1" xfId="2" applyNumberFormat="1" applyFont="1" applyFill="1" applyBorder="1" applyAlignment="1">
      <alignment horizontal="left" vertical="top" wrapText="1"/>
    </xf>
    <xf numFmtId="0" fontId="8" fillId="11" borderId="1" xfId="0" quotePrefix="1" applyFont="1" applyFill="1" applyBorder="1" applyAlignment="1">
      <alignment horizontal="left" vertical="top" wrapText="1"/>
    </xf>
    <xf numFmtId="165" fontId="8" fillId="11" borderId="1" xfId="1" quotePrefix="1" applyNumberFormat="1" applyFont="1" applyFill="1" applyBorder="1" applyAlignment="1">
      <alignment horizontal="left" vertical="top" wrapText="1"/>
    </xf>
    <xf numFmtId="0" fontId="8" fillId="11" borderId="1" xfId="1" quotePrefix="1" applyNumberFormat="1" applyFont="1" applyFill="1" applyBorder="1" applyAlignment="1">
      <alignment horizontal="left" vertical="top" wrapText="1"/>
    </xf>
    <xf numFmtId="3" fontId="8" fillId="11" borderId="1" xfId="0" applyNumberFormat="1" applyFont="1" applyFill="1" applyBorder="1" applyAlignment="1">
      <alignment horizontal="left" vertical="top" wrapText="1"/>
    </xf>
    <xf numFmtId="0" fontId="8" fillId="11" borderId="1" xfId="0" applyNumberFormat="1" applyFont="1" applyFill="1" applyBorder="1" applyAlignment="1">
      <alignment horizontal="left" vertical="top" wrapText="1"/>
    </xf>
    <xf numFmtId="0" fontId="8" fillId="11" borderId="1" xfId="2" applyNumberFormat="1" applyFont="1" applyFill="1" applyBorder="1" applyAlignment="1">
      <alignment horizontal="left" vertical="top" wrapText="1"/>
    </xf>
    <xf numFmtId="9" fontId="8" fillId="11" borderId="1" xfId="0" quotePrefix="1" applyNumberFormat="1" applyFont="1" applyFill="1" applyBorder="1" applyAlignment="1">
      <alignment horizontal="left" vertical="top" wrapText="1"/>
    </xf>
    <xf numFmtId="9" fontId="8" fillId="11" borderId="1" xfId="2" quotePrefix="1" applyFont="1" applyFill="1" applyBorder="1" applyAlignment="1">
      <alignment horizontal="left" vertical="top" wrapText="1"/>
    </xf>
    <xf numFmtId="9" fontId="8" fillId="11" borderId="1" xfId="2" applyFont="1" applyFill="1" applyBorder="1" applyAlignment="1">
      <alignment vertical="top" wrapText="1"/>
    </xf>
    <xf numFmtId="1" fontId="8" fillId="11" borderId="1" xfId="2" applyNumberFormat="1" applyFont="1" applyFill="1" applyBorder="1" applyAlignment="1">
      <alignment vertical="top" wrapText="1"/>
    </xf>
    <xf numFmtId="3" fontId="8" fillId="11" borderId="1" xfId="0" quotePrefix="1" applyNumberFormat="1" applyFont="1" applyFill="1" applyBorder="1" applyAlignment="1">
      <alignment horizontal="left" vertical="top" wrapText="1"/>
    </xf>
    <xf numFmtId="165" fontId="8" fillId="11" borderId="1" xfId="3" quotePrefix="1" applyNumberFormat="1" applyFont="1" applyFill="1" applyBorder="1" applyAlignment="1">
      <alignment horizontal="left" vertical="top" wrapText="1"/>
    </xf>
    <xf numFmtId="0" fontId="8" fillId="11" borderId="1" xfId="2" quotePrefix="1" applyNumberFormat="1" applyFont="1" applyFill="1" applyBorder="1" applyAlignment="1">
      <alignment horizontal="left" vertical="top" wrapText="1"/>
    </xf>
    <xf numFmtId="0" fontId="8" fillId="11" borderId="1" xfId="0" applyFont="1" applyFill="1" applyBorder="1" applyAlignment="1">
      <alignment horizontal="left" vertical="top" wrapText="1"/>
    </xf>
    <xf numFmtId="0" fontId="8" fillId="11" borderId="1" xfId="0" applyFont="1" applyFill="1" applyBorder="1" applyAlignment="1">
      <alignment vertical="top" wrapText="1"/>
    </xf>
    <xf numFmtId="167" fontId="8" fillId="0" borderId="1" xfId="1" applyNumberFormat="1" applyFont="1" applyFill="1" applyBorder="1" applyAlignment="1">
      <alignment horizontal="center" vertical="top" wrapText="1"/>
    </xf>
    <xf numFmtId="168" fontId="8" fillId="0" borderId="1" xfId="1" applyNumberFormat="1" applyFont="1" applyFill="1" applyBorder="1" applyAlignment="1">
      <alignment horizontal="center" vertical="top" wrapText="1"/>
    </xf>
    <xf numFmtId="3" fontId="8" fillId="0" borderId="1" xfId="6" applyNumberFormat="1" applyFont="1" applyFill="1" applyBorder="1" applyAlignment="1">
      <alignment horizontal="left" vertical="top" wrapText="1"/>
    </xf>
    <xf numFmtId="3" fontId="8" fillId="0" borderId="1" xfId="0" applyNumberFormat="1" applyFont="1" applyFill="1" applyBorder="1" applyAlignment="1">
      <alignment horizontal="left" vertical="top" wrapText="1"/>
    </xf>
    <xf numFmtId="9" fontId="8" fillId="0" borderId="1" xfId="0" applyNumberFormat="1" applyFont="1" applyFill="1" applyBorder="1" applyAlignment="1">
      <alignment vertical="top"/>
    </xf>
    <xf numFmtId="9" fontId="8" fillId="0" borderId="1" xfId="1" applyNumberFormat="1" applyFont="1" applyFill="1" applyBorder="1" applyAlignment="1">
      <alignment horizontal="left" vertical="top" wrapText="1"/>
    </xf>
    <xf numFmtId="10" fontId="8" fillId="0" borderId="1" xfId="0" applyNumberFormat="1" applyFont="1" applyFill="1" applyBorder="1" applyAlignment="1">
      <alignment horizontal="left" vertical="top" wrapText="1"/>
    </xf>
    <xf numFmtId="9" fontId="8" fillId="0" borderId="1" xfId="0" quotePrefix="1" applyNumberFormat="1" applyFont="1" applyFill="1" applyBorder="1" applyAlignment="1">
      <alignment horizontal="left" vertical="top" wrapText="1"/>
    </xf>
    <xf numFmtId="9" fontId="8" fillId="0" borderId="1" xfId="0" applyNumberFormat="1" applyFont="1" applyFill="1" applyBorder="1" applyAlignment="1">
      <alignment horizontal="center" vertical="top" wrapText="1"/>
    </xf>
    <xf numFmtId="9" fontId="8" fillId="0" borderId="1" xfId="2" applyFont="1" applyFill="1" applyBorder="1" applyAlignment="1">
      <alignment vertical="top" wrapText="1"/>
    </xf>
    <xf numFmtId="9" fontId="8" fillId="0" borderId="1" xfId="0" applyNumberFormat="1" applyFont="1" applyFill="1" applyBorder="1" applyAlignment="1">
      <alignment vertical="top" wrapText="1"/>
    </xf>
    <xf numFmtId="3" fontId="8" fillId="0" borderId="1" xfId="0" applyNumberFormat="1" applyFont="1" applyFill="1" applyBorder="1" applyAlignment="1">
      <alignment horizontal="center" vertical="top" wrapText="1"/>
    </xf>
    <xf numFmtId="167" fontId="8" fillId="0" borderId="1" xfId="3" applyNumberFormat="1" applyFont="1" applyFill="1" applyBorder="1" applyAlignment="1">
      <alignment vertical="top" wrapText="1"/>
    </xf>
    <xf numFmtId="165" fontId="8" fillId="0" borderId="1" xfId="1" quotePrefix="1" applyNumberFormat="1" applyFont="1" applyFill="1" applyBorder="1" applyAlignment="1">
      <alignment horizontal="left" vertical="top" wrapText="1"/>
    </xf>
    <xf numFmtId="170" fontId="8" fillId="0" borderId="1" xfId="1" applyNumberFormat="1" applyFont="1" applyFill="1" applyBorder="1" applyAlignment="1">
      <alignment horizontal="left" vertical="top" wrapText="1"/>
    </xf>
    <xf numFmtId="0" fontId="8" fillId="0" borderId="1" xfId="0" quotePrefix="1" applyFont="1" applyFill="1" applyBorder="1" applyAlignment="1">
      <alignment vertical="top" wrapText="1"/>
    </xf>
    <xf numFmtId="165" fontId="8" fillId="0" borderId="1" xfId="1" applyNumberFormat="1" applyFont="1" applyFill="1" applyBorder="1" applyAlignment="1">
      <alignment vertical="top" wrapText="1"/>
    </xf>
    <xf numFmtId="0" fontId="8" fillId="0" borderId="1" xfId="0" quotePrefix="1" applyFont="1" applyBorder="1" applyAlignment="1">
      <alignment horizontal="left" vertical="top" wrapText="1"/>
    </xf>
    <xf numFmtId="0" fontId="8" fillId="0" borderId="1" xfId="0" applyFont="1" applyBorder="1" applyAlignment="1">
      <alignment vertical="top" wrapText="1"/>
    </xf>
    <xf numFmtId="9" fontId="8" fillId="0" borderId="1" xfId="0" applyNumberFormat="1" applyFont="1" applyBorder="1" applyAlignment="1">
      <alignment horizontal="left" vertical="top" wrapText="1"/>
    </xf>
    <xf numFmtId="9" fontId="8" fillId="0" borderId="1" xfId="0" applyNumberFormat="1" applyFont="1" applyBorder="1" applyAlignment="1">
      <alignment vertical="top" wrapText="1"/>
    </xf>
    <xf numFmtId="9" fontId="8" fillId="0" borderId="1" xfId="11" applyFont="1" applyFill="1" applyBorder="1" applyAlignment="1" applyProtection="1">
      <alignment horizontal="right" vertical="top"/>
    </xf>
    <xf numFmtId="9" fontId="8" fillId="6" borderId="1" xfId="11" applyFont="1" applyFill="1" applyBorder="1" applyAlignment="1" applyProtection="1">
      <alignment horizontal="right" vertical="top"/>
    </xf>
    <xf numFmtId="9" fontId="8" fillId="11" borderId="1" xfId="11" applyFont="1" applyFill="1" applyBorder="1" applyAlignment="1" applyProtection="1">
      <alignment horizontal="right" vertical="top"/>
    </xf>
    <xf numFmtId="165" fontId="8" fillId="0" borderId="1" xfId="1" applyNumberFormat="1" applyFont="1" applyFill="1" applyBorder="1" applyAlignment="1">
      <alignment horizontal="right" vertical="top" wrapText="1"/>
    </xf>
    <xf numFmtId="9" fontId="8" fillId="0" borderId="1" xfId="1" applyNumberFormat="1" applyFont="1" applyFill="1" applyBorder="1" applyAlignment="1">
      <alignment horizontal="right" vertical="top" wrapText="1"/>
    </xf>
    <xf numFmtId="9" fontId="8" fillId="0" borderId="1" xfId="1" applyNumberFormat="1" applyFont="1" applyBorder="1" applyAlignment="1">
      <alignment horizontal="right" vertical="top" wrapText="1"/>
    </xf>
    <xf numFmtId="9" fontId="8" fillId="11" borderId="1" xfId="1" applyNumberFormat="1" applyFont="1" applyFill="1" applyBorder="1" applyAlignment="1">
      <alignment horizontal="right" vertical="top" wrapText="1"/>
    </xf>
    <xf numFmtId="165" fontId="8" fillId="0" borderId="1" xfId="1" applyNumberFormat="1" applyFont="1" applyBorder="1" applyAlignment="1">
      <alignment horizontal="right" vertical="top" wrapText="1"/>
    </xf>
    <xf numFmtId="165" fontId="8" fillId="11" borderId="1" xfId="1" applyNumberFormat="1" applyFont="1" applyFill="1" applyBorder="1" applyAlignment="1">
      <alignment horizontal="right" vertical="top" wrapText="1"/>
    </xf>
    <xf numFmtId="9" fontId="8" fillId="11" borderId="1" xfId="2" applyNumberFormat="1" applyFont="1" applyFill="1" applyBorder="1" applyAlignment="1">
      <alignment horizontal="left" vertical="top" wrapText="1"/>
    </xf>
    <xf numFmtId="9" fontId="8" fillId="6" borderId="1" xfId="2" applyNumberFormat="1" applyFont="1" applyFill="1" applyBorder="1" applyAlignment="1">
      <alignment horizontal="left" vertical="top" wrapText="1"/>
    </xf>
    <xf numFmtId="0" fontId="7"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5" borderId="1" xfId="0" applyFont="1" applyFill="1" applyBorder="1" applyAlignment="1">
      <alignment horizontal="center" vertical="top" wrapText="1"/>
    </xf>
    <xf numFmtId="165" fontId="8" fillId="11" borderId="1" xfId="1" applyNumberFormat="1" applyFont="1" applyFill="1" applyBorder="1" applyAlignment="1">
      <alignment vertical="top"/>
    </xf>
    <xf numFmtId="0" fontId="7" fillId="6"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4" borderId="1" xfId="0" applyFont="1" applyFill="1" applyBorder="1" applyAlignment="1">
      <alignment horizontal="center" vertical="top"/>
    </xf>
    <xf numFmtId="0" fontId="7" fillId="5" borderId="1" xfId="0" applyFont="1" applyFill="1" applyBorder="1" applyAlignment="1">
      <alignment horizontal="center" vertical="top"/>
    </xf>
    <xf numFmtId="0" fontId="7" fillId="6" borderId="1" xfId="0" applyFont="1" applyFill="1" applyBorder="1" applyAlignment="1">
      <alignment horizontal="center" vertical="top"/>
    </xf>
    <xf numFmtId="0" fontId="7" fillId="7" borderId="1" xfId="0" applyFont="1" applyFill="1" applyBorder="1" applyAlignment="1">
      <alignment horizontal="center" vertical="top" wrapText="1"/>
    </xf>
    <xf numFmtId="3" fontId="8" fillId="0" borderId="1" xfId="0" applyNumberFormat="1" applyFont="1" applyFill="1" applyBorder="1" applyAlignment="1">
      <alignment horizontal="right" vertical="top" wrapText="1"/>
    </xf>
    <xf numFmtId="0" fontId="7" fillId="6" borderId="1" xfId="0" applyFont="1" applyFill="1" applyBorder="1" applyAlignment="1">
      <alignment horizontal="left" vertical="top" wrapText="1"/>
    </xf>
    <xf numFmtId="0" fontId="7" fillId="6" borderId="1" xfId="0" applyFont="1" applyFill="1" applyBorder="1" applyAlignment="1">
      <alignment vertical="top" wrapText="1"/>
    </xf>
    <xf numFmtId="0" fontId="7" fillId="9" borderId="1" xfId="0" applyFont="1" applyFill="1" applyBorder="1" applyAlignment="1">
      <alignment horizontal="center" vertical="top" wrapText="1"/>
    </xf>
    <xf numFmtId="0" fontId="7" fillId="8" borderId="1" xfId="0" applyFont="1" applyFill="1" applyBorder="1" applyAlignment="1">
      <alignment horizontal="center" vertical="top" wrapText="1"/>
    </xf>
    <xf numFmtId="0" fontId="7" fillId="0" borderId="0" xfId="0" applyFont="1" applyAlignment="1">
      <alignment horizontal="center" vertical="top" wrapText="1"/>
    </xf>
    <xf numFmtId="170" fontId="13" fillId="10" borderId="1" xfId="1" quotePrefix="1" applyNumberFormat="1" applyFont="1" applyFill="1" applyBorder="1" applyAlignment="1">
      <alignment vertical="top" wrapText="1"/>
    </xf>
    <xf numFmtId="0" fontId="8" fillId="6" borderId="1" xfId="0" quotePrefix="1" applyFont="1" applyFill="1" applyBorder="1" applyAlignment="1">
      <alignment horizontal="left" wrapText="1"/>
    </xf>
    <xf numFmtId="165" fontId="8" fillId="6" borderId="1" xfId="9" applyNumberFormat="1" applyFont="1" applyFill="1" applyBorder="1" applyAlignment="1">
      <alignment horizontal="left" vertical="top" wrapText="1"/>
    </xf>
    <xf numFmtId="0" fontId="7" fillId="6" borderId="1" xfId="0" applyFont="1" applyFill="1" applyBorder="1" applyAlignment="1">
      <alignment vertical="top"/>
    </xf>
    <xf numFmtId="3" fontId="8" fillId="6" borderId="1" xfId="0" applyNumberFormat="1" applyFont="1" applyFill="1" applyBorder="1" applyAlignment="1">
      <alignment vertical="top" wrapText="1"/>
    </xf>
    <xf numFmtId="0" fontId="7" fillId="0" borderId="1" xfId="0" applyFont="1" applyBorder="1" applyAlignment="1">
      <alignment vertical="top" wrapText="1"/>
    </xf>
    <xf numFmtId="0" fontId="7" fillId="5" borderId="1" xfId="0" quotePrefix="1" applyFont="1" applyFill="1" applyBorder="1" applyAlignment="1">
      <alignment vertical="top"/>
    </xf>
    <xf numFmtId="0" fontId="7" fillId="5" borderId="1" xfId="0" applyFont="1" applyFill="1" applyBorder="1" applyAlignment="1">
      <alignment horizontal="left" vertical="top"/>
    </xf>
    <xf numFmtId="0" fontId="7" fillId="4" borderId="1" xfId="0" applyFont="1" applyFill="1" applyBorder="1" applyAlignment="1">
      <alignment horizontal="left" vertical="top"/>
    </xf>
    <xf numFmtId="0" fontId="8" fillId="6" borderId="1" xfId="1" applyNumberFormat="1" applyFont="1" applyFill="1" applyBorder="1" applyAlignment="1">
      <alignment horizontal="left" vertical="top" wrapText="1"/>
    </xf>
    <xf numFmtId="0" fontId="8" fillId="6"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9" fontId="8" fillId="6" borderId="1" xfId="0" quotePrefix="1" applyNumberFormat="1" applyFont="1" applyFill="1" applyBorder="1" applyAlignment="1">
      <alignment horizontal="left" vertical="top" wrapText="1"/>
    </xf>
    <xf numFmtId="0" fontId="7" fillId="2" borderId="1" xfId="0" applyFont="1" applyFill="1" applyBorder="1" applyAlignment="1">
      <alignment horizontal="center" vertical="top" wrapText="1"/>
    </xf>
    <xf numFmtId="0" fontId="8" fillId="0" borderId="1" xfId="0" applyFont="1" applyBorder="1" applyAlignment="1">
      <alignment horizontal="left" vertical="top" wrapText="1"/>
    </xf>
    <xf numFmtId="3" fontId="8" fillId="6" borderId="1" xfId="4" applyNumberFormat="1" applyFont="1" applyFill="1" applyBorder="1" applyAlignment="1">
      <alignment horizontal="center" vertical="top" wrapText="1"/>
    </xf>
    <xf numFmtId="0" fontId="8" fillId="6" borderId="1" xfId="0" quotePrefix="1" applyFont="1" applyFill="1" applyBorder="1" applyAlignment="1">
      <alignment horizontal="left" vertical="top" wrapText="1"/>
    </xf>
    <xf numFmtId="165" fontId="8" fillId="6" borderId="1" xfId="1" applyNumberFormat="1" applyFont="1" applyFill="1" applyBorder="1" applyAlignment="1">
      <alignment horizontal="center" vertical="top" wrapText="1"/>
    </xf>
    <xf numFmtId="170" fontId="8" fillId="6" borderId="1" xfId="1" quotePrefix="1" applyNumberFormat="1" applyFont="1" applyFill="1" applyBorder="1" applyAlignment="1">
      <alignment horizontal="center" vertical="top" wrapText="1"/>
    </xf>
    <xf numFmtId="0" fontId="8" fillId="0" borderId="1" xfId="0" quotePrefix="1" applyFont="1" applyBorder="1" applyAlignment="1">
      <alignment horizontal="left" vertical="top" wrapText="1"/>
    </xf>
    <xf numFmtId="165" fontId="8" fillId="6" borderId="1" xfId="1" quotePrefix="1" applyNumberFormat="1"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1" xfId="0" quotePrefix="1" applyNumberFormat="1" applyFont="1" applyFill="1" applyBorder="1" applyAlignment="1">
      <alignment horizontal="left" vertical="top" wrapText="1"/>
    </xf>
    <xf numFmtId="170" fontId="8" fillId="6" borderId="1" xfId="1" applyNumberFormat="1" applyFont="1" applyFill="1" applyBorder="1" applyAlignment="1">
      <alignment horizontal="center" vertical="top" wrapText="1"/>
    </xf>
    <xf numFmtId="0" fontId="7" fillId="0" borderId="0" xfId="0" quotePrefix="1" applyFont="1" applyBorder="1" applyAlignment="1">
      <alignment horizontal="center" vertical="top" wrapText="1"/>
    </xf>
    <xf numFmtId="0" fontId="8" fillId="0" borderId="1" xfId="0" quotePrefix="1" applyFont="1" applyFill="1" applyBorder="1" applyAlignment="1">
      <alignment horizontal="center" vertical="top" wrapText="1"/>
    </xf>
    <xf numFmtId="0" fontId="8" fillId="0" borderId="1" xfId="0" quotePrefix="1" applyFont="1" applyFill="1" applyBorder="1" applyAlignment="1">
      <alignment horizontal="left" vertical="top" wrapText="1"/>
    </xf>
    <xf numFmtId="0" fontId="7" fillId="6" borderId="1" xfId="0" applyFont="1" applyFill="1" applyBorder="1" applyAlignment="1">
      <alignment horizontal="center" vertical="top" wrapText="1"/>
    </xf>
    <xf numFmtId="0" fontId="8" fillId="6" borderId="1" xfId="0" quotePrefix="1" applyFont="1" applyFill="1" applyBorder="1" applyAlignment="1">
      <alignment horizontal="center" vertical="top" wrapText="1"/>
    </xf>
    <xf numFmtId="165" fontId="8" fillId="6" borderId="1" xfId="1" applyNumberFormat="1" applyFont="1" applyFill="1" applyBorder="1" applyAlignment="1">
      <alignment horizontal="left" vertical="top" wrapText="1"/>
    </xf>
    <xf numFmtId="0" fontId="8" fillId="6" borderId="1" xfId="1" quotePrefix="1" applyNumberFormat="1" applyFont="1" applyFill="1" applyBorder="1" applyAlignment="1">
      <alignment horizontal="left" vertical="top" wrapText="1"/>
    </xf>
    <xf numFmtId="0" fontId="7" fillId="3" borderId="1" xfId="0" applyFont="1" applyFill="1" applyBorder="1" applyAlignment="1">
      <alignment horizontal="left" vertical="top"/>
    </xf>
    <xf numFmtId="0" fontId="7" fillId="2" borderId="1" xfId="0" applyNumberFormat="1" applyFont="1" applyFill="1" applyBorder="1" applyAlignment="1">
      <alignment horizontal="left" vertical="top" wrapText="1"/>
    </xf>
    <xf numFmtId="9" fontId="7" fillId="11" borderId="1" xfId="0" applyNumberFormat="1" applyFont="1" applyFill="1" applyBorder="1" applyAlignment="1">
      <alignment horizontal="left" vertical="top" wrapText="1"/>
    </xf>
    <xf numFmtId="9" fontId="8" fillId="6" borderId="1" xfId="0" applyNumberFormat="1" applyFont="1" applyFill="1" applyBorder="1" applyAlignment="1">
      <alignment horizontal="left" vertical="top" wrapText="1"/>
    </xf>
    <xf numFmtId="0" fontId="7" fillId="6" borderId="1" xfId="0" applyFont="1" applyFill="1" applyBorder="1" applyAlignment="1">
      <alignment horizontal="left" vertical="top" wrapText="1"/>
    </xf>
    <xf numFmtId="165" fontId="8" fillId="11" borderId="1" xfId="1" quotePrefix="1" applyNumberFormat="1" applyFont="1" applyFill="1" applyBorder="1" applyAlignment="1">
      <alignment horizontal="left" vertical="top" wrapText="1"/>
    </xf>
    <xf numFmtId="167" fontId="8" fillId="6" borderId="1" xfId="1" applyNumberFormat="1" applyFont="1" applyFill="1" applyBorder="1" applyAlignment="1">
      <alignment horizontal="left" vertical="top" wrapText="1"/>
    </xf>
    <xf numFmtId="0" fontId="8" fillId="0" borderId="1" xfId="0" applyFont="1" applyFill="1" applyBorder="1" applyAlignment="1">
      <alignment horizontal="left" vertical="top" wrapText="1"/>
    </xf>
    <xf numFmtId="3" fontId="8" fillId="6" borderId="1" xfId="0" applyNumberFormat="1" applyFont="1" applyFill="1" applyBorder="1" applyAlignment="1">
      <alignment horizontal="left" vertical="top" wrapText="1"/>
    </xf>
    <xf numFmtId="0" fontId="7" fillId="5" borderId="1" xfId="0" quotePrefix="1" applyFont="1" applyFill="1" applyBorder="1" applyAlignment="1">
      <alignment horizontal="left" vertical="top"/>
    </xf>
    <xf numFmtId="0" fontId="7" fillId="8" borderId="1" xfId="0" quotePrefix="1" applyFont="1" applyFill="1" applyBorder="1" applyAlignment="1">
      <alignment horizontal="left" vertical="top" wrapText="1"/>
    </xf>
    <xf numFmtId="0" fontId="7" fillId="7" borderId="1" xfId="0" applyFont="1" applyFill="1" applyBorder="1" applyAlignment="1">
      <alignment horizontal="left" vertical="top" wrapText="1"/>
    </xf>
    <xf numFmtId="0" fontId="7" fillId="5" borderId="1" xfId="0" applyFont="1" applyFill="1" applyBorder="1" applyAlignment="1">
      <alignment horizontal="left" vertical="top" wrapText="1"/>
    </xf>
    <xf numFmtId="3" fontId="8" fillId="6" borderId="1" xfId="0" quotePrefix="1" applyNumberFormat="1" applyFont="1" applyFill="1" applyBorder="1" applyAlignment="1">
      <alignment horizontal="left" vertical="top" wrapText="1"/>
    </xf>
    <xf numFmtId="0" fontId="8" fillId="0" borderId="1" xfId="0" applyFont="1" applyFill="1" applyBorder="1" applyAlignment="1">
      <alignment horizontal="center" vertical="top" wrapText="1"/>
    </xf>
  </cellXfs>
  <cellStyles count="12">
    <cellStyle name="Comma" xfId="1" builtinId="3"/>
    <cellStyle name="Comma 2" xfId="3"/>
    <cellStyle name="Comma 3" xfId="5"/>
    <cellStyle name="Comma 3 2" xfId="9"/>
    <cellStyle name="Comma 4" xfId="7"/>
    <cellStyle name="Normal" xfId="0" builtinId="0"/>
    <cellStyle name="Normal 2" xfId="4"/>
    <cellStyle name="Normal 2 2" xfId="8"/>
    <cellStyle name="Normal 2 2 2" xfId="10"/>
    <cellStyle name="Normal 8" xfId="6"/>
    <cellStyle name="Percent" xfId="2" builtinId="5"/>
    <cellStyle name="Percent 4 2" xfId="11"/>
  </cellStyles>
  <dxfs count="45">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color rgb="FFFF0000"/>
      </font>
      <numFmt numFmtId="1" formatCode="0"/>
    </dxf>
    <dxf>
      <font>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sz val="11"/>
        <color rgb="FFFF0000"/>
      </font>
      <numFmt numFmtId="1" formatCode="0"/>
    </dxf>
    <dxf>
      <font>
        <color rgb="FFFF0000"/>
      </font>
      <numFmt numFmtId="1" formatCode="0"/>
      <fill>
        <patternFill patternType="none"/>
      </fill>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
      <font>
        <color rgb="FFFF0000"/>
      </font>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1"/>
  <sheetViews>
    <sheetView tabSelected="1" view="pageBreakPreview" topLeftCell="A162" zoomScale="70" zoomScaleNormal="70" zoomScaleSheetLayoutView="70" zoomScalePageLayoutView="40" workbookViewId="0">
      <selection activeCell="I7" sqref="I7"/>
    </sheetView>
  </sheetViews>
  <sheetFormatPr defaultColWidth="20.140625" defaultRowHeight="24"/>
  <cols>
    <col min="1" max="1" width="6.85546875" style="185" customWidth="1"/>
    <col min="2" max="2" width="21.42578125" style="113" customWidth="1"/>
    <col min="3" max="3" width="28.85546875" style="1" customWidth="1"/>
    <col min="4" max="4" width="17.42578125" style="1" customWidth="1"/>
    <col min="5" max="5" width="13.5703125" style="1" customWidth="1"/>
    <col min="6" max="6" width="18.28515625" style="94" customWidth="1"/>
    <col min="7" max="7" width="17.7109375" style="1" customWidth="1"/>
    <col min="8" max="8" width="21.5703125" style="1" customWidth="1"/>
    <col min="9" max="9" width="20.140625" style="1" customWidth="1"/>
    <col min="10" max="10" width="21.85546875" style="1" customWidth="1"/>
    <col min="11" max="11" width="54.140625" style="1" customWidth="1"/>
    <col min="12" max="12" width="24.85546875" style="114" customWidth="1"/>
    <col min="13" max="16384" width="20.140625" style="1"/>
  </cols>
  <sheetData>
    <row r="1" spans="1:12" ht="30.95" customHeight="1">
      <c r="A1" s="210" t="s">
        <v>164</v>
      </c>
      <c r="B1" s="210"/>
      <c r="C1" s="210"/>
      <c r="D1" s="210"/>
      <c r="E1" s="210"/>
      <c r="F1" s="210"/>
      <c r="G1" s="210"/>
      <c r="H1" s="210"/>
      <c r="I1" s="210"/>
      <c r="J1" s="210"/>
      <c r="K1" s="210"/>
      <c r="L1" s="210"/>
    </row>
    <row r="2" spans="1:12" ht="46.5" customHeight="1">
      <c r="A2" s="199" t="s">
        <v>30</v>
      </c>
      <c r="B2" s="218" t="s">
        <v>0</v>
      </c>
      <c r="C2" s="199" t="s">
        <v>1</v>
      </c>
      <c r="D2" s="199" t="s">
        <v>2</v>
      </c>
      <c r="E2" s="199" t="s">
        <v>3</v>
      </c>
      <c r="F2" s="199" t="s">
        <v>4</v>
      </c>
      <c r="G2" s="199"/>
      <c r="H2" s="199"/>
      <c r="I2" s="199"/>
      <c r="J2" s="2"/>
      <c r="K2" s="3" t="s">
        <v>32</v>
      </c>
      <c r="L2" s="4" t="s">
        <v>68</v>
      </c>
    </row>
    <row r="3" spans="1:12" ht="58.5" customHeight="1">
      <c r="A3" s="199"/>
      <c r="B3" s="218"/>
      <c r="C3" s="199"/>
      <c r="D3" s="199"/>
      <c r="E3" s="199"/>
      <c r="F3" s="168" t="s">
        <v>5</v>
      </c>
      <c r="G3" s="168" t="s">
        <v>6</v>
      </c>
      <c r="H3" s="168" t="s">
        <v>7</v>
      </c>
      <c r="I3" s="168" t="s">
        <v>8</v>
      </c>
      <c r="J3" s="168" t="s">
        <v>9</v>
      </c>
      <c r="K3" s="3"/>
      <c r="L3" s="4"/>
    </row>
    <row r="4" spans="1:12" ht="24.95" customHeight="1">
      <c r="A4" s="169"/>
      <c r="B4" s="217" t="s">
        <v>10</v>
      </c>
      <c r="C4" s="217"/>
      <c r="D4" s="217"/>
      <c r="E4" s="217"/>
      <c r="F4" s="217"/>
      <c r="G4" s="217"/>
      <c r="H4" s="217"/>
      <c r="I4" s="217"/>
      <c r="J4" s="217"/>
      <c r="K4" s="61"/>
      <c r="L4" s="61"/>
    </row>
    <row r="5" spans="1:12" ht="24" customHeight="1">
      <c r="A5" s="170"/>
      <c r="B5" s="194" t="s">
        <v>11</v>
      </c>
      <c r="C5" s="194"/>
      <c r="D5" s="194"/>
      <c r="E5" s="194"/>
      <c r="F5" s="194"/>
      <c r="G5" s="194"/>
      <c r="H5" s="194"/>
      <c r="I5" s="194"/>
      <c r="J5" s="194"/>
      <c r="K5" s="7"/>
      <c r="L5" s="7"/>
    </row>
    <row r="6" spans="1:12" ht="24.6" customHeight="1">
      <c r="A6" s="171"/>
      <c r="B6" s="8" t="s">
        <v>31</v>
      </c>
      <c r="C6" s="9"/>
      <c r="D6" s="10"/>
      <c r="E6" s="10"/>
      <c r="F6" s="10"/>
      <c r="G6" s="10"/>
      <c r="H6" s="10"/>
      <c r="I6" s="10"/>
      <c r="J6" s="10"/>
      <c r="K6" s="10"/>
      <c r="L6" s="10"/>
    </row>
    <row r="7" spans="1:12" ht="59.45" customHeight="1">
      <c r="A7" s="213">
        <v>1</v>
      </c>
      <c r="B7" s="195" t="s">
        <v>359</v>
      </c>
      <c r="C7" s="197" t="s">
        <v>216</v>
      </c>
      <c r="D7" s="13" t="s">
        <v>514</v>
      </c>
      <c r="E7" s="211" t="s">
        <v>12</v>
      </c>
      <c r="F7" s="11"/>
      <c r="G7" s="11">
        <v>9700</v>
      </c>
      <c r="H7" s="11"/>
      <c r="I7" s="12">
        <v>173</v>
      </c>
      <c r="J7" s="121" t="s">
        <v>225</v>
      </c>
      <c r="K7" s="212" t="s">
        <v>576</v>
      </c>
      <c r="L7" s="209">
        <v>4800000</v>
      </c>
    </row>
    <row r="8" spans="1:12" ht="56.1" customHeight="1">
      <c r="A8" s="213"/>
      <c r="B8" s="195"/>
      <c r="C8" s="197"/>
      <c r="D8" s="13" t="s">
        <v>207</v>
      </c>
      <c r="E8" s="211"/>
      <c r="F8" s="11"/>
      <c r="G8" s="11">
        <v>1455</v>
      </c>
      <c r="H8" s="11"/>
      <c r="I8" s="12">
        <v>1356</v>
      </c>
      <c r="J8" s="121" t="s">
        <v>227</v>
      </c>
      <c r="K8" s="212"/>
      <c r="L8" s="209"/>
    </row>
    <row r="9" spans="1:12" ht="54.6" customHeight="1">
      <c r="A9" s="213"/>
      <c r="B9" s="195"/>
      <c r="C9" s="197"/>
      <c r="D9" s="13" t="s">
        <v>208</v>
      </c>
      <c r="E9" s="211"/>
      <c r="F9" s="11"/>
      <c r="G9" s="11">
        <v>8220</v>
      </c>
      <c r="H9" s="11"/>
      <c r="I9" s="12">
        <v>14450</v>
      </c>
      <c r="J9" s="121" t="s">
        <v>226</v>
      </c>
      <c r="K9" s="212"/>
      <c r="L9" s="209"/>
    </row>
    <row r="10" spans="1:12" ht="51.95" customHeight="1">
      <c r="A10" s="213"/>
      <c r="B10" s="195"/>
      <c r="C10" s="197"/>
      <c r="D10" s="13" t="s">
        <v>209</v>
      </c>
      <c r="E10" s="211"/>
      <c r="F10" s="11"/>
      <c r="G10" s="11">
        <v>468</v>
      </c>
      <c r="H10" s="11"/>
      <c r="I10" s="12">
        <v>742</v>
      </c>
      <c r="J10" s="121" t="s">
        <v>228</v>
      </c>
      <c r="K10" s="212"/>
      <c r="L10" s="209"/>
    </row>
    <row r="11" spans="1:12" ht="51.6" customHeight="1">
      <c r="A11" s="213"/>
      <c r="B11" s="195"/>
      <c r="C11" s="197"/>
      <c r="D11" s="13" t="s">
        <v>210</v>
      </c>
      <c r="E11" s="211"/>
      <c r="F11" s="11"/>
      <c r="G11" s="11">
        <v>8000</v>
      </c>
      <c r="H11" s="11"/>
      <c r="I11" s="12"/>
      <c r="J11" s="121" t="s">
        <v>206</v>
      </c>
      <c r="K11" s="212"/>
      <c r="L11" s="209"/>
    </row>
    <row r="12" spans="1:12" ht="64.5" customHeight="1">
      <c r="A12" s="213">
        <v>2</v>
      </c>
      <c r="B12" s="195" t="s">
        <v>360</v>
      </c>
      <c r="C12" s="215" t="s">
        <v>217</v>
      </c>
      <c r="D12" s="13" t="s">
        <v>513</v>
      </c>
      <c r="E12" s="214" t="s">
        <v>12</v>
      </c>
      <c r="F12" s="11"/>
      <c r="G12" s="14">
        <v>86353</v>
      </c>
      <c r="H12" s="11"/>
      <c r="I12" s="14">
        <v>4325</v>
      </c>
      <c r="J12" s="121" t="s">
        <v>223</v>
      </c>
      <c r="K12" s="212" t="s">
        <v>631</v>
      </c>
      <c r="L12" s="209">
        <v>126905749</v>
      </c>
    </row>
    <row r="13" spans="1:12" ht="147.6" customHeight="1">
      <c r="A13" s="213"/>
      <c r="B13" s="195"/>
      <c r="C13" s="215"/>
      <c r="D13" s="13" t="s">
        <v>211</v>
      </c>
      <c r="E13" s="214"/>
      <c r="F13" s="11"/>
      <c r="G13" s="14">
        <v>4088</v>
      </c>
      <c r="H13" s="11"/>
      <c r="I13" s="11"/>
      <c r="J13" s="121" t="s">
        <v>237</v>
      </c>
      <c r="K13" s="212"/>
      <c r="L13" s="209"/>
    </row>
    <row r="14" spans="1:12" ht="56.45" customHeight="1">
      <c r="A14" s="213">
        <v>3</v>
      </c>
      <c r="B14" s="195" t="s">
        <v>361</v>
      </c>
      <c r="C14" s="206" t="s">
        <v>277</v>
      </c>
      <c r="D14" s="13" t="s">
        <v>516</v>
      </c>
      <c r="E14" s="231" t="s">
        <v>12</v>
      </c>
      <c r="F14" s="11"/>
      <c r="G14" s="14">
        <v>631754</v>
      </c>
      <c r="H14" s="14"/>
      <c r="I14" s="14">
        <v>433673</v>
      </c>
      <c r="J14" s="121" t="s">
        <v>234</v>
      </c>
      <c r="K14" s="212" t="s">
        <v>515</v>
      </c>
      <c r="L14" s="209">
        <v>632521868</v>
      </c>
    </row>
    <row r="15" spans="1:12" ht="54.6" customHeight="1">
      <c r="A15" s="213"/>
      <c r="B15" s="195"/>
      <c r="C15" s="206"/>
      <c r="D15" s="13" t="s">
        <v>231</v>
      </c>
      <c r="E15" s="231"/>
      <c r="F15" s="11"/>
      <c r="G15" s="49">
        <v>649614</v>
      </c>
      <c r="H15" s="11"/>
      <c r="I15" s="14">
        <v>367914</v>
      </c>
      <c r="J15" s="121" t="s">
        <v>224</v>
      </c>
      <c r="K15" s="212"/>
      <c r="L15" s="209"/>
    </row>
    <row r="16" spans="1:12" ht="57.95" customHeight="1">
      <c r="A16" s="213"/>
      <c r="B16" s="195"/>
      <c r="C16" s="206"/>
      <c r="D16" s="13" t="s">
        <v>232</v>
      </c>
      <c r="E16" s="231"/>
      <c r="F16" s="11"/>
      <c r="G16" s="14">
        <v>496460</v>
      </c>
      <c r="H16" s="11"/>
      <c r="I16" s="14">
        <v>233861</v>
      </c>
      <c r="J16" s="121" t="s">
        <v>235</v>
      </c>
      <c r="K16" s="212"/>
      <c r="L16" s="209"/>
    </row>
    <row r="17" spans="1:12" ht="57.95" customHeight="1">
      <c r="A17" s="213"/>
      <c r="B17" s="195"/>
      <c r="C17" s="206"/>
      <c r="D17" s="13" t="s">
        <v>233</v>
      </c>
      <c r="E17" s="231"/>
      <c r="F17" s="11"/>
      <c r="G17" s="11" t="s">
        <v>276</v>
      </c>
      <c r="H17" s="11"/>
      <c r="I17" s="14">
        <v>254025</v>
      </c>
      <c r="J17" s="121" t="s">
        <v>236</v>
      </c>
      <c r="K17" s="212"/>
      <c r="L17" s="209"/>
    </row>
    <row r="18" spans="1:12" ht="54.6" customHeight="1">
      <c r="A18" s="213"/>
      <c r="B18" s="195"/>
      <c r="C18" s="206"/>
      <c r="D18" s="13" t="s">
        <v>278</v>
      </c>
      <c r="E18" s="231"/>
      <c r="F18" s="11"/>
      <c r="G18" s="13">
        <v>500</v>
      </c>
      <c r="H18" s="11">
        <f>2276-500</f>
        <v>1776</v>
      </c>
      <c r="I18" s="87"/>
      <c r="J18" s="172" t="s">
        <v>512</v>
      </c>
      <c r="K18" s="212"/>
      <c r="L18" s="209"/>
    </row>
    <row r="19" spans="1:12" ht="112.5" customHeight="1">
      <c r="A19" s="173">
        <v>4</v>
      </c>
      <c r="B19" s="216" t="s">
        <v>362</v>
      </c>
      <c r="C19" s="15" t="s">
        <v>38</v>
      </c>
      <c r="D19" s="16" t="s">
        <v>168</v>
      </c>
      <c r="E19" s="17" t="s">
        <v>12</v>
      </c>
      <c r="F19" s="11">
        <v>450</v>
      </c>
      <c r="G19" s="15">
        <v>0</v>
      </c>
      <c r="H19" s="15" t="s">
        <v>577</v>
      </c>
      <c r="I19" s="15">
        <v>0</v>
      </c>
      <c r="J19" s="122" t="s">
        <v>242</v>
      </c>
      <c r="K19" s="202" t="s">
        <v>478</v>
      </c>
      <c r="L19" s="16">
        <v>130075140</v>
      </c>
    </row>
    <row r="20" spans="1:12" ht="84" customHeight="1">
      <c r="A20" s="173">
        <v>5</v>
      </c>
      <c r="B20" s="216"/>
      <c r="C20" s="15" t="s">
        <v>37</v>
      </c>
      <c r="D20" s="16" t="s">
        <v>169</v>
      </c>
      <c r="E20" s="17" t="s">
        <v>12</v>
      </c>
      <c r="F20" s="11"/>
      <c r="G20" s="15">
        <v>10</v>
      </c>
      <c r="H20" s="15" t="s">
        <v>578</v>
      </c>
      <c r="I20" s="15" t="s">
        <v>579</v>
      </c>
      <c r="J20" s="122" t="s">
        <v>243</v>
      </c>
      <c r="K20" s="202"/>
      <c r="L20" s="16">
        <v>99000000</v>
      </c>
    </row>
    <row r="21" spans="1:12" ht="267.60000000000002" customHeight="1">
      <c r="A21" s="173">
        <v>6</v>
      </c>
      <c r="B21" s="18" t="s">
        <v>363</v>
      </c>
      <c r="C21" s="19" t="s">
        <v>150</v>
      </c>
      <c r="D21" s="16" t="s">
        <v>151</v>
      </c>
      <c r="E21" s="17" t="s">
        <v>12</v>
      </c>
      <c r="F21" s="48" t="s">
        <v>256</v>
      </c>
      <c r="G21" s="29" t="s">
        <v>629</v>
      </c>
      <c r="H21" s="29" t="s">
        <v>630</v>
      </c>
      <c r="I21" s="31" t="s">
        <v>294</v>
      </c>
      <c r="J21" s="122" t="s">
        <v>293</v>
      </c>
      <c r="K21" s="13" t="s">
        <v>580</v>
      </c>
      <c r="L21" s="20">
        <v>108000000</v>
      </c>
    </row>
    <row r="22" spans="1:12" ht="191.1" customHeight="1">
      <c r="A22" s="174">
        <v>7</v>
      </c>
      <c r="B22" s="93" t="s">
        <v>479</v>
      </c>
      <c r="C22" s="93" t="s">
        <v>279</v>
      </c>
      <c r="D22" s="17" t="s">
        <v>280</v>
      </c>
      <c r="E22" s="17" t="s">
        <v>12</v>
      </c>
      <c r="F22" s="14"/>
      <c r="G22" s="14" t="s">
        <v>281</v>
      </c>
      <c r="H22" s="93"/>
      <c r="I22" s="14" t="s">
        <v>282</v>
      </c>
      <c r="J22" s="134" t="s">
        <v>280</v>
      </c>
      <c r="K22" s="151" t="s">
        <v>480</v>
      </c>
      <c r="L22" s="152">
        <v>2633527</v>
      </c>
    </row>
    <row r="23" spans="1:12">
      <c r="A23" s="171"/>
      <c r="B23" s="21" t="s">
        <v>239</v>
      </c>
      <c r="C23" s="22"/>
      <c r="D23" s="23"/>
      <c r="E23" s="24"/>
      <c r="F23" s="25"/>
      <c r="G23" s="25"/>
      <c r="H23" s="25"/>
      <c r="I23" s="26"/>
      <c r="J23" s="27"/>
      <c r="K23" s="27"/>
      <c r="L23" s="28"/>
    </row>
    <row r="24" spans="1:12" ht="134.1" customHeight="1">
      <c r="A24" s="173">
        <v>8</v>
      </c>
      <c r="B24" s="18" t="s">
        <v>364</v>
      </c>
      <c r="C24" s="19" t="s">
        <v>240</v>
      </c>
      <c r="D24" s="16">
        <v>16</v>
      </c>
      <c r="E24" s="17" t="s">
        <v>12</v>
      </c>
      <c r="F24" s="48"/>
      <c r="G24" s="29" t="s">
        <v>255</v>
      </c>
      <c r="H24" s="30">
        <v>0.4</v>
      </c>
      <c r="I24" s="31" t="s">
        <v>254</v>
      </c>
      <c r="J24" s="122" t="s">
        <v>241</v>
      </c>
      <c r="K24" s="17" t="s">
        <v>481</v>
      </c>
      <c r="L24" s="20">
        <v>15416230</v>
      </c>
    </row>
    <row r="25" spans="1:12" ht="26.45" customHeight="1">
      <c r="A25" s="171"/>
      <c r="B25" s="21" t="s">
        <v>314</v>
      </c>
      <c r="C25" s="32"/>
      <c r="D25" s="33"/>
      <c r="E25" s="33"/>
      <c r="F25" s="33"/>
      <c r="G25" s="33"/>
      <c r="H25" s="33"/>
      <c r="I25" s="33"/>
      <c r="J25" s="27"/>
      <c r="K25" s="33"/>
      <c r="L25" s="33"/>
    </row>
    <row r="26" spans="1:12" ht="159" customHeight="1">
      <c r="A26" s="173">
        <v>9</v>
      </c>
      <c r="B26" s="195" t="s">
        <v>365</v>
      </c>
      <c r="C26" s="17" t="s">
        <v>14</v>
      </c>
      <c r="D26" s="17" t="s">
        <v>170</v>
      </c>
      <c r="E26" s="17" t="s">
        <v>12</v>
      </c>
      <c r="F26" s="48">
        <v>550</v>
      </c>
      <c r="G26" s="29" t="s">
        <v>581</v>
      </c>
      <c r="H26" s="29" t="s">
        <v>582</v>
      </c>
      <c r="I26" s="29" t="s">
        <v>583</v>
      </c>
      <c r="J26" s="115" t="s">
        <v>220</v>
      </c>
      <c r="K26" s="11" t="s">
        <v>584</v>
      </c>
      <c r="L26" s="34">
        <v>6583402</v>
      </c>
    </row>
    <row r="27" spans="1:12" ht="114.95" customHeight="1">
      <c r="A27" s="173">
        <v>10</v>
      </c>
      <c r="B27" s="195"/>
      <c r="C27" s="17" t="s">
        <v>34</v>
      </c>
      <c r="D27" s="17" t="s">
        <v>171</v>
      </c>
      <c r="E27" s="17" t="s">
        <v>12</v>
      </c>
      <c r="F27" s="48">
        <v>172</v>
      </c>
      <c r="G27" s="29" t="s">
        <v>585</v>
      </c>
      <c r="H27" s="29" t="s">
        <v>586</v>
      </c>
      <c r="I27" s="29" t="s">
        <v>587</v>
      </c>
      <c r="J27" s="115" t="s">
        <v>222</v>
      </c>
      <c r="K27" s="40" t="s">
        <v>517</v>
      </c>
      <c r="L27" s="34"/>
    </row>
    <row r="28" spans="1:12" ht="84" customHeight="1">
      <c r="A28" s="213">
        <v>11</v>
      </c>
      <c r="B28" s="195" t="s">
        <v>366</v>
      </c>
      <c r="C28" s="206" t="s">
        <v>219</v>
      </c>
      <c r="D28" s="187" t="s">
        <v>215</v>
      </c>
      <c r="E28" s="207" t="s">
        <v>12</v>
      </c>
      <c r="F28" s="136">
        <v>8323</v>
      </c>
      <c r="G28" s="35" t="s">
        <v>588</v>
      </c>
      <c r="H28" s="36"/>
      <c r="I28" s="17"/>
      <c r="J28" s="123" t="s">
        <v>238</v>
      </c>
      <c r="K28" s="202" t="s">
        <v>367</v>
      </c>
      <c r="L28" s="204">
        <v>5050065</v>
      </c>
    </row>
    <row r="29" spans="1:12" ht="75" customHeight="1">
      <c r="A29" s="213"/>
      <c r="B29" s="195"/>
      <c r="C29" s="206"/>
      <c r="D29" s="13" t="s">
        <v>213</v>
      </c>
      <c r="E29" s="207"/>
      <c r="F29" s="136"/>
      <c r="G29" s="36"/>
      <c r="H29" s="35">
        <v>16983</v>
      </c>
      <c r="I29" s="17"/>
      <c r="J29" s="123" t="s">
        <v>298</v>
      </c>
      <c r="K29" s="202"/>
      <c r="L29" s="204"/>
    </row>
    <row r="30" spans="1:12" ht="99" customHeight="1">
      <c r="A30" s="213"/>
      <c r="B30" s="195"/>
      <c r="C30" s="206"/>
      <c r="D30" s="13" t="s">
        <v>214</v>
      </c>
      <c r="E30" s="207"/>
      <c r="F30" s="136"/>
      <c r="G30" s="15"/>
      <c r="H30" s="36" t="s">
        <v>212</v>
      </c>
      <c r="I30" s="17"/>
      <c r="J30" s="123" t="s">
        <v>212</v>
      </c>
      <c r="K30" s="202"/>
      <c r="L30" s="204"/>
    </row>
    <row r="31" spans="1:12" ht="75.95" customHeight="1">
      <c r="A31" s="213"/>
      <c r="B31" s="195"/>
      <c r="C31" s="206"/>
      <c r="D31" s="152" t="s">
        <v>295</v>
      </c>
      <c r="E31" s="76"/>
      <c r="F31" s="136"/>
      <c r="G31" s="15"/>
      <c r="H31" s="15"/>
      <c r="I31" s="36" t="s">
        <v>299</v>
      </c>
      <c r="J31" s="123" t="s">
        <v>299</v>
      </c>
      <c r="K31" s="202"/>
      <c r="L31" s="204"/>
    </row>
    <row r="32" spans="1:12" ht="75.95" customHeight="1">
      <c r="A32" s="213"/>
      <c r="B32" s="195"/>
      <c r="C32" s="206"/>
      <c r="D32" s="152" t="s">
        <v>296</v>
      </c>
      <c r="E32" s="76"/>
      <c r="F32" s="136"/>
      <c r="G32" s="15"/>
      <c r="H32" s="15"/>
      <c r="I32" s="36" t="s">
        <v>301</v>
      </c>
      <c r="J32" s="123" t="s">
        <v>301</v>
      </c>
      <c r="K32" s="202"/>
      <c r="L32" s="204"/>
    </row>
    <row r="33" spans="1:12" ht="75" customHeight="1">
      <c r="A33" s="213"/>
      <c r="B33" s="195"/>
      <c r="C33" s="206"/>
      <c r="D33" s="152" t="s">
        <v>297</v>
      </c>
      <c r="E33" s="76"/>
      <c r="F33" s="136"/>
      <c r="G33" s="15"/>
      <c r="H33" s="15"/>
      <c r="I33" s="36" t="s">
        <v>300</v>
      </c>
      <c r="J33" s="123" t="s">
        <v>300</v>
      </c>
      <c r="K33" s="202"/>
      <c r="L33" s="204"/>
    </row>
    <row r="34" spans="1:12" ht="168.95" customHeight="1">
      <c r="A34" s="175">
        <v>12</v>
      </c>
      <c r="B34" s="93" t="s">
        <v>482</v>
      </c>
      <c r="C34" s="93" t="s">
        <v>283</v>
      </c>
      <c r="D34" s="139"/>
      <c r="E34" s="40"/>
      <c r="F34" s="11" t="s">
        <v>292</v>
      </c>
      <c r="G34" s="11" t="s">
        <v>589</v>
      </c>
      <c r="H34" s="11" t="s">
        <v>590</v>
      </c>
      <c r="I34" s="11" t="s">
        <v>591</v>
      </c>
      <c r="J34" s="115" t="s">
        <v>518</v>
      </c>
      <c r="K34" s="151" t="s">
        <v>480</v>
      </c>
      <c r="L34" s="152">
        <v>2633527</v>
      </c>
    </row>
    <row r="35" spans="1:12" ht="26.1" customHeight="1">
      <c r="A35" s="171"/>
      <c r="B35" s="21" t="s">
        <v>315</v>
      </c>
      <c r="C35" s="32"/>
      <c r="D35" s="33"/>
      <c r="E35" s="33"/>
      <c r="F35" s="33"/>
      <c r="G35" s="33"/>
      <c r="H35" s="33"/>
      <c r="I35" s="33"/>
      <c r="J35" s="33"/>
      <c r="K35" s="33"/>
      <c r="L35" s="33"/>
    </row>
    <row r="36" spans="1:12" ht="213.6" customHeight="1">
      <c r="A36" s="173">
        <v>13</v>
      </c>
      <c r="B36" s="18" t="s">
        <v>368</v>
      </c>
      <c r="C36" s="19" t="s">
        <v>33</v>
      </c>
      <c r="D36" s="37" t="s">
        <v>205</v>
      </c>
      <c r="E36" s="15" t="s">
        <v>12</v>
      </c>
      <c r="F36" s="48">
        <v>300</v>
      </c>
      <c r="G36" s="29" t="s">
        <v>592</v>
      </c>
      <c r="H36" s="29" t="s">
        <v>593</v>
      </c>
      <c r="I36" s="29" t="s">
        <v>594</v>
      </c>
      <c r="J36" s="115" t="s">
        <v>152</v>
      </c>
      <c r="K36" s="13" t="s">
        <v>483</v>
      </c>
      <c r="L36" s="16">
        <v>6000000</v>
      </c>
    </row>
    <row r="37" spans="1:12" ht="269.10000000000002" customHeight="1">
      <c r="A37" s="173">
        <v>14</v>
      </c>
      <c r="B37" s="36" t="s">
        <v>369</v>
      </c>
      <c r="C37" s="19" t="s">
        <v>40</v>
      </c>
      <c r="D37" s="37" t="s">
        <v>172</v>
      </c>
      <c r="E37" s="15" t="s">
        <v>12</v>
      </c>
      <c r="F37" s="137"/>
      <c r="G37" s="38" t="s">
        <v>113</v>
      </c>
      <c r="H37" s="29">
        <v>250</v>
      </c>
      <c r="I37" s="29" t="s">
        <v>595</v>
      </c>
      <c r="J37" s="115" t="s">
        <v>204</v>
      </c>
      <c r="K37" s="13" t="s">
        <v>484</v>
      </c>
      <c r="L37" s="16">
        <v>1757294</v>
      </c>
    </row>
    <row r="38" spans="1:12" ht="192" customHeight="1">
      <c r="A38" s="173">
        <v>15</v>
      </c>
      <c r="B38" s="36" t="s">
        <v>370</v>
      </c>
      <c r="C38" s="15" t="s">
        <v>13</v>
      </c>
      <c r="D38" s="55" t="s">
        <v>173</v>
      </c>
      <c r="E38" s="15" t="s">
        <v>12</v>
      </c>
      <c r="F38" s="45">
        <v>160</v>
      </c>
      <c r="G38" s="19" t="s">
        <v>530</v>
      </c>
      <c r="H38" s="19" t="s">
        <v>596</v>
      </c>
      <c r="I38" s="19" t="s">
        <v>597</v>
      </c>
      <c r="J38" s="115" t="s">
        <v>104</v>
      </c>
      <c r="K38" s="13" t="s">
        <v>485</v>
      </c>
      <c r="L38" s="20">
        <v>600000</v>
      </c>
    </row>
    <row r="39" spans="1:12" ht="24.6" customHeight="1">
      <c r="A39" s="170"/>
      <c r="B39" s="5" t="s">
        <v>15</v>
      </c>
      <c r="C39" s="6"/>
      <c r="D39" s="7"/>
      <c r="E39" s="7"/>
      <c r="F39" s="7"/>
      <c r="G39" s="7"/>
      <c r="H39" s="7"/>
      <c r="I39" s="7"/>
      <c r="J39" s="7"/>
      <c r="K39" s="7"/>
      <c r="L39" s="7"/>
    </row>
    <row r="40" spans="1:12" ht="24" customHeight="1">
      <c r="A40" s="171"/>
      <c r="B40" s="21" t="s">
        <v>316</v>
      </c>
      <c r="C40" s="32"/>
      <c r="D40" s="33"/>
      <c r="E40" s="33"/>
      <c r="F40" s="33"/>
      <c r="G40" s="33"/>
      <c r="H40" s="33"/>
      <c r="I40" s="33"/>
      <c r="J40" s="33"/>
      <c r="K40" s="33"/>
      <c r="L40" s="33"/>
    </row>
    <row r="41" spans="1:12" ht="159.6" customHeight="1">
      <c r="A41" s="173">
        <v>16</v>
      </c>
      <c r="B41" s="18" t="s">
        <v>371</v>
      </c>
      <c r="C41" s="19" t="s">
        <v>16</v>
      </c>
      <c r="D41" s="39">
        <v>46377</v>
      </c>
      <c r="E41" s="40" t="s">
        <v>12</v>
      </c>
      <c r="F41" s="138" t="s">
        <v>258</v>
      </c>
      <c r="G41" s="41" t="s">
        <v>598</v>
      </c>
      <c r="H41" s="41" t="s">
        <v>599</v>
      </c>
      <c r="I41" s="41" t="s">
        <v>600</v>
      </c>
      <c r="J41" s="124" t="s">
        <v>302</v>
      </c>
      <c r="K41" s="17" t="s">
        <v>486</v>
      </c>
      <c r="L41" s="20">
        <v>500000</v>
      </c>
    </row>
    <row r="42" spans="1:12" ht="215.1" customHeight="1">
      <c r="A42" s="175">
        <v>17</v>
      </c>
      <c r="B42" s="43" t="s">
        <v>372</v>
      </c>
      <c r="C42" s="13" t="s">
        <v>76</v>
      </c>
      <c r="D42" s="19">
        <v>3778</v>
      </c>
      <c r="E42" s="40" t="s">
        <v>12</v>
      </c>
      <c r="F42" s="44">
        <v>25</v>
      </c>
      <c r="G42" s="45" t="s">
        <v>601</v>
      </c>
      <c r="H42" s="45" t="s">
        <v>534</v>
      </c>
      <c r="I42" s="45" t="s">
        <v>602</v>
      </c>
      <c r="J42" s="125" t="s">
        <v>221</v>
      </c>
      <c r="K42" s="17" t="s">
        <v>487</v>
      </c>
      <c r="L42" s="46">
        <v>3250000</v>
      </c>
    </row>
    <row r="43" spans="1:12" ht="24" customHeight="1">
      <c r="A43" s="170"/>
      <c r="B43" s="5" t="s">
        <v>51</v>
      </c>
      <c r="C43" s="6"/>
      <c r="D43" s="7"/>
      <c r="E43" s="7"/>
      <c r="F43" s="7"/>
      <c r="G43" s="7"/>
      <c r="H43" s="7"/>
      <c r="I43" s="7"/>
      <c r="J43" s="7"/>
      <c r="K43" s="7"/>
      <c r="L43" s="7"/>
    </row>
    <row r="44" spans="1:12" ht="22.5" customHeight="1">
      <c r="A44" s="171"/>
      <c r="B44" s="226" t="s">
        <v>317</v>
      </c>
      <c r="C44" s="226"/>
      <c r="D44" s="226"/>
      <c r="E44" s="226"/>
      <c r="F44" s="226"/>
      <c r="G44" s="226"/>
      <c r="H44" s="226"/>
      <c r="I44" s="226"/>
      <c r="J44" s="226"/>
      <c r="K44" s="10"/>
      <c r="L44" s="47"/>
    </row>
    <row r="45" spans="1:12" ht="154.5" customHeight="1">
      <c r="A45" s="173">
        <v>18</v>
      </c>
      <c r="B45" s="43" t="s">
        <v>373</v>
      </c>
      <c r="C45" s="40" t="s">
        <v>351</v>
      </c>
      <c r="D45" s="46">
        <v>50338</v>
      </c>
      <c r="E45" s="48" t="s">
        <v>12</v>
      </c>
      <c r="F45" s="139">
        <v>3000</v>
      </c>
      <c r="G45" s="49" t="s">
        <v>603</v>
      </c>
      <c r="H45" s="49" t="s">
        <v>604</v>
      </c>
      <c r="I45" s="49" t="s">
        <v>605</v>
      </c>
      <c r="J45" s="122" t="s">
        <v>257</v>
      </c>
      <c r="K45" s="197" t="s">
        <v>488</v>
      </c>
      <c r="L45" s="16">
        <v>10000000</v>
      </c>
    </row>
    <row r="46" spans="1:12" ht="93.6" customHeight="1">
      <c r="A46" s="173">
        <v>19</v>
      </c>
      <c r="B46" s="43"/>
      <c r="C46" s="17" t="s">
        <v>82</v>
      </c>
      <c r="D46" s="46" t="s">
        <v>174</v>
      </c>
      <c r="E46" s="29" t="s">
        <v>12</v>
      </c>
      <c r="F46" s="139">
        <v>100000000</v>
      </c>
      <c r="G46" s="42" t="s">
        <v>606</v>
      </c>
      <c r="H46" s="42" t="s">
        <v>607</v>
      </c>
      <c r="I46" s="42" t="s">
        <v>608</v>
      </c>
      <c r="J46" s="122">
        <v>500000000</v>
      </c>
      <c r="K46" s="197"/>
      <c r="L46" s="16"/>
    </row>
    <row r="47" spans="1:12" ht="28.5" customHeight="1">
      <c r="A47" s="176"/>
      <c r="B47" s="5" t="s">
        <v>84</v>
      </c>
      <c r="C47" s="6"/>
      <c r="D47" s="7"/>
      <c r="E47" s="7"/>
      <c r="F47" s="7"/>
      <c r="G47" s="7"/>
      <c r="H47" s="7"/>
      <c r="I47" s="7"/>
      <c r="J47" s="7"/>
      <c r="K47" s="7"/>
      <c r="L47" s="7"/>
    </row>
    <row r="48" spans="1:12" ht="30" customHeight="1">
      <c r="A48" s="177"/>
      <c r="B48" s="21" t="s">
        <v>318</v>
      </c>
      <c r="C48" s="32"/>
      <c r="D48" s="33"/>
      <c r="E48" s="33"/>
      <c r="F48" s="33"/>
      <c r="G48" s="33"/>
      <c r="H48" s="33"/>
      <c r="I48" s="33"/>
      <c r="J48" s="33"/>
      <c r="K48" s="33"/>
      <c r="L48" s="33"/>
    </row>
    <row r="49" spans="1:12" ht="126" customHeight="1">
      <c r="A49" s="178">
        <v>20</v>
      </c>
      <c r="B49" s="18" t="s">
        <v>374</v>
      </c>
      <c r="C49" s="19" t="s">
        <v>85</v>
      </c>
      <c r="D49" s="19" t="s">
        <v>245</v>
      </c>
      <c r="E49" s="29" t="s">
        <v>12</v>
      </c>
      <c r="F49" s="48">
        <v>1</v>
      </c>
      <c r="G49" s="29" t="s">
        <v>609</v>
      </c>
      <c r="H49" s="29" t="s">
        <v>610</v>
      </c>
      <c r="I49" s="29" t="s">
        <v>611</v>
      </c>
      <c r="J49" s="122" t="s">
        <v>218</v>
      </c>
      <c r="K49" s="17" t="s">
        <v>489</v>
      </c>
      <c r="L49" s="50">
        <v>200000</v>
      </c>
    </row>
    <row r="50" spans="1:12" ht="27" customHeight="1">
      <c r="A50" s="170"/>
      <c r="B50" s="5" t="s">
        <v>52</v>
      </c>
      <c r="C50" s="6"/>
      <c r="D50" s="7"/>
      <c r="E50" s="7"/>
      <c r="F50" s="7"/>
      <c r="G50" s="7"/>
      <c r="H50" s="7"/>
      <c r="I50" s="7"/>
      <c r="J50" s="7"/>
      <c r="K50" s="7"/>
      <c r="L50" s="7"/>
    </row>
    <row r="51" spans="1:12" ht="30" customHeight="1">
      <c r="A51" s="171"/>
      <c r="B51" s="21" t="s">
        <v>319</v>
      </c>
      <c r="C51" s="32"/>
      <c r="D51" s="33"/>
      <c r="E51" s="33"/>
      <c r="F51" s="33"/>
      <c r="G51" s="33"/>
      <c r="H51" s="33"/>
      <c r="I51" s="33"/>
      <c r="J51" s="33"/>
      <c r="K51" s="33"/>
      <c r="L51" s="33"/>
    </row>
    <row r="52" spans="1:12" ht="155.44999999999999" customHeight="1">
      <c r="A52" s="173">
        <v>21</v>
      </c>
      <c r="B52" s="36" t="s">
        <v>375</v>
      </c>
      <c r="C52" s="15" t="s">
        <v>100</v>
      </c>
      <c r="D52" s="37" t="s">
        <v>114</v>
      </c>
      <c r="E52" s="29" t="s">
        <v>12</v>
      </c>
      <c r="F52" s="140">
        <v>0.1</v>
      </c>
      <c r="G52" s="51" t="s">
        <v>612</v>
      </c>
      <c r="H52" s="51" t="s">
        <v>613</v>
      </c>
      <c r="I52" s="51" t="s">
        <v>614</v>
      </c>
      <c r="J52" s="116" t="s">
        <v>614</v>
      </c>
      <c r="K52" s="17" t="s">
        <v>490</v>
      </c>
      <c r="L52" s="50">
        <v>2065623000</v>
      </c>
    </row>
    <row r="53" spans="1:12" ht="132.6" customHeight="1">
      <c r="A53" s="173">
        <v>22</v>
      </c>
      <c r="B53" s="13" t="s">
        <v>376</v>
      </c>
      <c r="C53" s="19" t="s">
        <v>246</v>
      </c>
      <c r="D53" s="19" t="s">
        <v>247</v>
      </c>
      <c r="E53" s="29"/>
      <c r="F53" s="141">
        <v>0.5</v>
      </c>
      <c r="G53" s="52" t="s">
        <v>615</v>
      </c>
      <c r="H53" s="30"/>
      <c r="I53" s="30"/>
      <c r="J53" s="126" t="s">
        <v>249</v>
      </c>
      <c r="K53" s="13" t="s">
        <v>377</v>
      </c>
      <c r="L53" s="50">
        <v>395263000</v>
      </c>
    </row>
    <row r="54" spans="1:12">
      <c r="A54" s="170"/>
      <c r="B54" s="194" t="s">
        <v>131</v>
      </c>
      <c r="C54" s="194"/>
      <c r="D54" s="194"/>
      <c r="E54" s="194"/>
      <c r="F54" s="194"/>
      <c r="G54" s="194"/>
      <c r="H54" s="194"/>
      <c r="I54" s="194"/>
      <c r="J54" s="194"/>
      <c r="K54" s="6"/>
      <c r="L54" s="53"/>
    </row>
    <row r="55" spans="1:12" ht="30.95" customHeight="1">
      <c r="A55" s="171"/>
      <c r="B55" s="21" t="s">
        <v>320</v>
      </c>
      <c r="C55" s="32"/>
      <c r="D55" s="32"/>
      <c r="E55" s="32"/>
      <c r="F55" s="32"/>
      <c r="G55" s="32"/>
      <c r="H55" s="32"/>
      <c r="I55" s="32"/>
      <c r="J55" s="32"/>
      <c r="K55" s="32"/>
      <c r="L55" s="54"/>
    </row>
    <row r="56" spans="1:12" ht="190.5" customHeight="1">
      <c r="A56" s="173">
        <v>23</v>
      </c>
      <c r="B56" s="36" t="s">
        <v>616</v>
      </c>
      <c r="C56" s="15" t="s">
        <v>139</v>
      </c>
      <c r="D56" s="55" t="s">
        <v>175</v>
      </c>
      <c r="E56" s="15" t="s">
        <v>12</v>
      </c>
      <c r="F56" s="45"/>
      <c r="G56" s="19"/>
      <c r="H56" s="19">
        <v>80</v>
      </c>
      <c r="I56" s="19" t="s">
        <v>617</v>
      </c>
      <c r="J56" s="115" t="s">
        <v>285</v>
      </c>
      <c r="K56" s="56" t="s">
        <v>473</v>
      </c>
      <c r="L56" s="16">
        <v>23215247</v>
      </c>
    </row>
    <row r="57" spans="1:12" ht="187.5" customHeight="1">
      <c r="A57" s="173">
        <v>24</v>
      </c>
      <c r="B57" s="36" t="s">
        <v>378</v>
      </c>
      <c r="C57" s="188" t="s">
        <v>132</v>
      </c>
      <c r="D57" s="55" t="s">
        <v>176</v>
      </c>
      <c r="E57" s="15" t="s">
        <v>12</v>
      </c>
      <c r="F57" s="45"/>
      <c r="G57" s="19">
        <v>370</v>
      </c>
      <c r="H57" s="19" t="s">
        <v>618</v>
      </c>
      <c r="I57" s="19" t="s">
        <v>619</v>
      </c>
      <c r="J57" s="115" t="s">
        <v>284</v>
      </c>
      <c r="K57" s="13" t="s">
        <v>462</v>
      </c>
      <c r="L57" s="16">
        <v>49621864</v>
      </c>
    </row>
    <row r="58" spans="1:12">
      <c r="A58" s="171"/>
      <c r="B58" s="21" t="s">
        <v>321</v>
      </c>
      <c r="C58" s="32"/>
      <c r="D58" s="32"/>
      <c r="E58" s="32"/>
      <c r="F58" s="32"/>
      <c r="G58" s="32"/>
      <c r="H58" s="32"/>
      <c r="I58" s="32"/>
      <c r="J58" s="32"/>
      <c r="K58" s="32"/>
      <c r="L58" s="23"/>
    </row>
    <row r="59" spans="1:12" ht="146.44999999999999" customHeight="1">
      <c r="A59" s="189">
        <v>25</v>
      </c>
      <c r="B59" s="17" t="s">
        <v>379</v>
      </c>
      <c r="C59" s="17" t="s">
        <v>244</v>
      </c>
      <c r="D59" s="190" t="s">
        <v>177</v>
      </c>
      <c r="E59" s="15" t="s">
        <v>12</v>
      </c>
      <c r="F59" s="45"/>
      <c r="G59" s="37"/>
      <c r="H59" s="190">
        <v>2500</v>
      </c>
      <c r="I59" s="55"/>
      <c r="J59" s="135" t="s">
        <v>153</v>
      </c>
      <c r="K59" s="13" t="s">
        <v>491</v>
      </c>
      <c r="L59" s="16">
        <v>3750000</v>
      </c>
    </row>
    <row r="60" spans="1:12" ht="27" customHeight="1">
      <c r="A60" s="179"/>
      <c r="B60" s="57" t="s">
        <v>66</v>
      </c>
      <c r="C60" s="58"/>
      <c r="D60" s="59"/>
      <c r="E60" s="59"/>
      <c r="F60" s="59"/>
      <c r="G60" s="59"/>
      <c r="H60" s="59"/>
      <c r="I60" s="59"/>
      <c r="J60" s="59"/>
      <c r="K60" s="60"/>
      <c r="L60" s="60">
        <f>L59+L57+L56+L53+L52+L49+L46+L45+L42+L41+L38+L37+L36+L28+L26+L24+L21+L20+L19+L14+L12+L7+L34+L27+L22</f>
        <v>3693399913</v>
      </c>
    </row>
    <row r="61" spans="1:12" ht="25.5" customHeight="1">
      <c r="A61" s="169"/>
      <c r="B61" s="217" t="s">
        <v>17</v>
      </c>
      <c r="C61" s="217"/>
      <c r="D61" s="217"/>
      <c r="E61" s="217"/>
      <c r="F61" s="217"/>
      <c r="G61" s="217"/>
      <c r="H61" s="217"/>
      <c r="I61" s="217"/>
      <c r="J61" s="217"/>
      <c r="K61" s="61"/>
      <c r="L61" s="61"/>
    </row>
    <row r="62" spans="1:12" ht="25.5" customHeight="1">
      <c r="A62" s="170"/>
      <c r="B62" s="194" t="s">
        <v>19</v>
      </c>
      <c r="C62" s="194"/>
      <c r="D62" s="194"/>
      <c r="E62" s="194"/>
      <c r="F62" s="194"/>
      <c r="G62" s="194"/>
      <c r="H62" s="194"/>
      <c r="I62" s="194"/>
      <c r="J62" s="194"/>
      <c r="K62" s="7"/>
      <c r="L62" s="7"/>
    </row>
    <row r="63" spans="1:12" ht="26.1" customHeight="1">
      <c r="A63" s="171"/>
      <c r="B63" s="21" t="s">
        <v>322</v>
      </c>
      <c r="C63" s="32"/>
      <c r="D63" s="33"/>
      <c r="E63" s="33"/>
      <c r="F63" s="33"/>
      <c r="G63" s="33"/>
      <c r="H63" s="33"/>
      <c r="I63" s="33"/>
      <c r="J63" s="33"/>
      <c r="K63" s="33"/>
      <c r="L63" s="33"/>
    </row>
    <row r="64" spans="1:12" ht="171" customHeight="1">
      <c r="A64" s="173">
        <v>26</v>
      </c>
      <c r="B64" s="43" t="s">
        <v>380</v>
      </c>
      <c r="C64" s="13" t="s">
        <v>87</v>
      </c>
      <c r="D64" s="62">
        <v>0.89139999999999997</v>
      </c>
      <c r="E64" s="17" t="s">
        <v>12</v>
      </c>
      <c r="F64" s="96">
        <v>0.5</v>
      </c>
      <c r="G64" s="63">
        <v>0.9</v>
      </c>
      <c r="H64" s="30">
        <v>1</v>
      </c>
      <c r="I64" s="30">
        <v>1</v>
      </c>
      <c r="J64" s="115" t="s">
        <v>67</v>
      </c>
      <c r="K64" s="17" t="s">
        <v>381</v>
      </c>
      <c r="L64" s="201">
        <v>1100000</v>
      </c>
    </row>
    <row r="65" spans="1:12" ht="111.6" customHeight="1">
      <c r="A65" s="174">
        <v>27</v>
      </c>
      <c r="B65" s="153" t="s">
        <v>492</v>
      </c>
      <c r="C65" s="153" t="s">
        <v>620</v>
      </c>
      <c r="D65" s="91" t="s">
        <v>288</v>
      </c>
      <c r="E65" s="154" t="s">
        <v>286</v>
      </c>
      <c r="F65" s="96"/>
      <c r="G65" s="155" t="s">
        <v>621</v>
      </c>
      <c r="H65" s="155">
        <v>0.7</v>
      </c>
      <c r="I65" s="155">
        <v>1</v>
      </c>
      <c r="J65" s="127" t="s">
        <v>287</v>
      </c>
      <c r="K65" s="93" t="s">
        <v>622</v>
      </c>
      <c r="L65" s="201"/>
    </row>
    <row r="66" spans="1:12" ht="27" customHeight="1">
      <c r="A66" s="171"/>
      <c r="B66" s="21" t="s">
        <v>323</v>
      </c>
      <c r="C66" s="32"/>
      <c r="D66" s="33"/>
      <c r="E66" s="33"/>
      <c r="F66" s="33"/>
      <c r="G66" s="33"/>
      <c r="H66" s="33"/>
      <c r="I66" s="33"/>
      <c r="J66" s="33"/>
      <c r="K66" s="33"/>
      <c r="L66" s="33"/>
    </row>
    <row r="67" spans="1:12" ht="180" customHeight="1">
      <c r="A67" s="173">
        <v>28</v>
      </c>
      <c r="B67" s="64" t="s">
        <v>382</v>
      </c>
      <c r="C67" s="13" t="s">
        <v>83</v>
      </c>
      <c r="D67" s="17" t="s">
        <v>178</v>
      </c>
      <c r="E67" s="17" t="s">
        <v>20</v>
      </c>
      <c r="F67" s="142">
        <v>0.53</v>
      </c>
      <c r="G67" s="65">
        <v>0.55500000000000005</v>
      </c>
      <c r="H67" s="65">
        <v>0.57999999999999996</v>
      </c>
      <c r="I67" s="65">
        <v>0.59</v>
      </c>
      <c r="J67" s="127">
        <v>0.59</v>
      </c>
      <c r="K67" s="13" t="s">
        <v>623</v>
      </c>
      <c r="L67" s="20">
        <v>1000000</v>
      </c>
    </row>
    <row r="68" spans="1:12" ht="125.1" customHeight="1">
      <c r="A68" s="173">
        <v>29</v>
      </c>
      <c r="B68" s="43" t="s">
        <v>383</v>
      </c>
      <c r="C68" s="17" t="s">
        <v>48</v>
      </c>
      <c r="D68" s="67">
        <v>0.54</v>
      </c>
      <c r="E68" s="17" t="s">
        <v>12</v>
      </c>
      <c r="F68" s="143">
        <v>0.45</v>
      </c>
      <c r="G68" s="66">
        <v>0.46</v>
      </c>
      <c r="H68" s="66">
        <v>0.47</v>
      </c>
      <c r="I68" s="66">
        <v>0.49</v>
      </c>
      <c r="J68" s="127">
        <v>0.49</v>
      </c>
      <c r="K68" s="37" t="s">
        <v>384</v>
      </c>
      <c r="L68" s="20">
        <v>1000000</v>
      </c>
    </row>
    <row r="69" spans="1:12" ht="143.44999999999999" customHeight="1">
      <c r="A69" s="173">
        <v>30</v>
      </c>
      <c r="B69" s="17" t="s">
        <v>385</v>
      </c>
      <c r="C69" s="17" t="s">
        <v>105</v>
      </c>
      <c r="D69" s="65">
        <v>1.0375000000000001</v>
      </c>
      <c r="E69" s="17" t="s">
        <v>12</v>
      </c>
      <c r="F69" s="143">
        <v>0.91</v>
      </c>
      <c r="G69" s="66">
        <v>0.92</v>
      </c>
      <c r="H69" s="66">
        <v>0.93</v>
      </c>
      <c r="I69" s="66">
        <v>0.95</v>
      </c>
      <c r="J69" s="127">
        <v>0.95</v>
      </c>
      <c r="K69" s="37" t="s">
        <v>463</v>
      </c>
      <c r="L69" s="20">
        <v>1000000</v>
      </c>
    </row>
    <row r="70" spans="1:12" ht="195.6" customHeight="1">
      <c r="A70" s="173">
        <v>31</v>
      </c>
      <c r="B70" s="17" t="s">
        <v>386</v>
      </c>
      <c r="C70" s="13" t="s">
        <v>86</v>
      </c>
      <c r="D70" s="68" t="s">
        <v>179</v>
      </c>
      <c r="E70" s="17" t="s">
        <v>12</v>
      </c>
      <c r="F70" s="144">
        <v>0.2</v>
      </c>
      <c r="G70" s="63">
        <v>0.55000000000000004</v>
      </c>
      <c r="H70" s="63">
        <v>0.7</v>
      </c>
      <c r="I70" s="63">
        <v>0.85</v>
      </c>
      <c r="J70" s="116" t="s">
        <v>137</v>
      </c>
      <c r="K70" s="17" t="s">
        <v>387</v>
      </c>
      <c r="L70" s="70">
        <v>1000000</v>
      </c>
    </row>
    <row r="71" spans="1:12" ht="139.5" customHeight="1">
      <c r="A71" s="173">
        <v>32</v>
      </c>
      <c r="B71" s="197" t="s">
        <v>324</v>
      </c>
      <c r="C71" s="13" t="s">
        <v>474</v>
      </c>
      <c r="D71" s="68">
        <v>0</v>
      </c>
      <c r="E71" s="17" t="s">
        <v>12</v>
      </c>
      <c r="F71" s="144"/>
      <c r="G71" s="63">
        <v>0.4</v>
      </c>
      <c r="H71" s="63">
        <v>0.8</v>
      </c>
      <c r="I71" s="63">
        <v>1</v>
      </c>
      <c r="J71" s="116" t="s">
        <v>343</v>
      </c>
      <c r="K71" s="17" t="s">
        <v>472</v>
      </c>
      <c r="L71" s="70"/>
    </row>
    <row r="72" spans="1:12" ht="159.94999999999999" customHeight="1">
      <c r="A72" s="173">
        <v>33</v>
      </c>
      <c r="B72" s="197"/>
      <c r="C72" s="13" t="s">
        <v>475</v>
      </c>
      <c r="D72" s="68" t="s">
        <v>344</v>
      </c>
      <c r="E72" s="17" t="s">
        <v>12</v>
      </c>
      <c r="F72" s="144">
        <v>0.85</v>
      </c>
      <c r="G72" s="63">
        <v>0.9</v>
      </c>
      <c r="H72" s="63">
        <v>0.95</v>
      </c>
      <c r="I72" s="63">
        <v>1</v>
      </c>
      <c r="J72" s="116" t="s">
        <v>345</v>
      </c>
      <c r="K72" s="17" t="s">
        <v>624</v>
      </c>
      <c r="L72" s="70"/>
    </row>
    <row r="73" spans="1:12" ht="159" customHeight="1">
      <c r="A73" s="173">
        <v>34</v>
      </c>
      <c r="B73" s="197"/>
      <c r="C73" s="13" t="s">
        <v>476</v>
      </c>
      <c r="D73" s="68" t="s">
        <v>346</v>
      </c>
      <c r="E73" s="17" t="s">
        <v>12</v>
      </c>
      <c r="F73" s="144">
        <v>0.7</v>
      </c>
      <c r="G73" s="63">
        <v>0.8</v>
      </c>
      <c r="H73" s="63">
        <v>0.9</v>
      </c>
      <c r="I73" s="63">
        <v>1</v>
      </c>
      <c r="J73" s="116" t="s">
        <v>347</v>
      </c>
      <c r="K73" s="17" t="s">
        <v>625</v>
      </c>
      <c r="L73" s="70"/>
    </row>
    <row r="74" spans="1:12" ht="147" customHeight="1">
      <c r="A74" s="173">
        <v>35</v>
      </c>
      <c r="B74" s="197"/>
      <c r="C74" s="13" t="s">
        <v>477</v>
      </c>
      <c r="D74" s="68">
        <v>0</v>
      </c>
      <c r="E74" s="17" t="s">
        <v>12</v>
      </c>
      <c r="F74" s="144">
        <v>0.1</v>
      </c>
      <c r="G74" s="63">
        <v>0.4</v>
      </c>
      <c r="H74" s="63">
        <v>0.8</v>
      </c>
      <c r="I74" s="63">
        <v>1</v>
      </c>
      <c r="J74" s="116" t="s">
        <v>348</v>
      </c>
      <c r="K74" s="17" t="s">
        <v>626</v>
      </c>
      <c r="L74" s="70"/>
    </row>
    <row r="75" spans="1:12" ht="27" customHeight="1">
      <c r="A75" s="170"/>
      <c r="B75" s="194" t="s">
        <v>61</v>
      </c>
      <c r="C75" s="194"/>
      <c r="D75" s="194"/>
      <c r="E75" s="194"/>
      <c r="F75" s="194"/>
      <c r="G75" s="194"/>
      <c r="H75" s="194"/>
      <c r="I75" s="194"/>
      <c r="J75" s="194"/>
      <c r="K75" s="7"/>
      <c r="L75" s="7"/>
    </row>
    <row r="76" spans="1:12" s="71" customFormat="1" ht="23.45" customHeight="1">
      <c r="A76" s="171"/>
      <c r="B76" s="21" t="s">
        <v>325</v>
      </c>
      <c r="C76" s="32"/>
      <c r="D76" s="33"/>
      <c r="E76" s="33"/>
      <c r="F76" s="33"/>
      <c r="G76" s="33"/>
      <c r="H76" s="33"/>
      <c r="I76" s="33"/>
      <c r="J76" s="33"/>
      <c r="K76" s="33"/>
      <c r="L76" s="33"/>
    </row>
    <row r="77" spans="1:12" ht="132.94999999999999" customHeight="1">
      <c r="A77" s="173">
        <v>36</v>
      </c>
      <c r="B77" s="13" t="s">
        <v>388</v>
      </c>
      <c r="C77" s="13" t="s">
        <v>88</v>
      </c>
      <c r="D77" s="69">
        <v>1</v>
      </c>
      <c r="E77" s="17" t="s">
        <v>20</v>
      </c>
      <c r="F77" s="143">
        <v>0.95</v>
      </c>
      <c r="G77" s="66">
        <v>0.95</v>
      </c>
      <c r="H77" s="66">
        <v>0.95</v>
      </c>
      <c r="I77" s="66">
        <v>0.95</v>
      </c>
      <c r="J77" s="127">
        <v>0.95</v>
      </c>
      <c r="K77" s="72" t="s">
        <v>509</v>
      </c>
      <c r="L77" s="73">
        <v>4065040</v>
      </c>
    </row>
    <row r="78" spans="1:12" ht="210.6" customHeight="1">
      <c r="A78" s="173">
        <v>37</v>
      </c>
      <c r="B78" s="13" t="s">
        <v>389</v>
      </c>
      <c r="C78" s="13" t="s">
        <v>627</v>
      </c>
      <c r="D78" s="68">
        <v>1</v>
      </c>
      <c r="E78" s="17" t="s">
        <v>71</v>
      </c>
      <c r="F78" s="143">
        <v>0.35</v>
      </c>
      <c r="G78" s="66">
        <v>0.7</v>
      </c>
      <c r="H78" s="66">
        <v>0.9</v>
      </c>
      <c r="I78" s="66">
        <v>0.95</v>
      </c>
      <c r="J78" s="127">
        <v>0.95</v>
      </c>
      <c r="K78" s="56" t="s">
        <v>508</v>
      </c>
      <c r="L78" s="73"/>
    </row>
    <row r="79" spans="1:12" ht="165.6" customHeight="1">
      <c r="A79" s="173">
        <v>38</v>
      </c>
      <c r="B79" s="208" t="s">
        <v>390</v>
      </c>
      <c r="C79" s="13" t="s">
        <v>89</v>
      </c>
      <c r="D79" s="30">
        <v>0.8</v>
      </c>
      <c r="E79" s="17" t="s">
        <v>12</v>
      </c>
      <c r="F79" s="96">
        <v>0.65</v>
      </c>
      <c r="G79" s="63">
        <v>0.8</v>
      </c>
      <c r="H79" s="69">
        <v>0.9</v>
      </c>
      <c r="I79" s="69">
        <v>0.95</v>
      </c>
      <c r="J79" s="116">
        <v>0.95</v>
      </c>
      <c r="K79" s="17" t="s">
        <v>391</v>
      </c>
      <c r="L79" s="73">
        <v>103540000</v>
      </c>
    </row>
    <row r="80" spans="1:12" ht="210.95" customHeight="1">
      <c r="A80" s="173">
        <v>39</v>
      </c>
      <c r="B80" s="208"/>
      <c r="C80" s="13" t="s">
        <v>90</v>
      </c>
      <c r="D80" s="30">
        <v>0.85</v>
      </c>
      <c r="E80" s="17" t="s">
        <v>12</v>
      </c>
      <c r="F80" s="96">
        <v>0.55000000000000004</v>
      </c>
      <c r="G80" s="63">
        <v>0.65</v>
      </c>
      <c r="H80" s="69">
        <v>0.75</v>
      </c>
      <c r="I80" s="69">
        <v>0.85</v>
      </c>
      <c r="J80" s="116">
        <v>0.85</v>
      </c>
      <c r="K80" s="17" t="s">
        <v>392</v>
      </c>
      <c r="L80" s="73"/>
    </row>
    <row r="81" spans="1:12" ht="129.94999999999999" customHeight="1">
      <c r="A81" s="173">
        <v>40</v>
      </c>
      <c r="B81" s="208"/>
      <c r="C81" s="13" t="s">
        <v>128</v>
      </c>
      <c r="D81" s="30">
        <v>0.63</v>
      </c>
      <c r="E81" s="17" t="s">
        <v>12</v>
      </c>
      <c r="F81" s="96">
        <v>0.45</v>
      </c>
      <c r="G81" s="63">
        <v>0.5</v>
      </c>
      <c r="H81" s="69">
        <v>0.6</v>
      </c>
      <c r="I81" s="69">
        <v>0.65</v>
      </c>
      <c r="J81" s="116">
        <v>0.65</v>
      </c>
      <c r="K81" s="17" t="s">
        <v>393</v>
      </c>
      <c r="L81" s="70">
        <v>12000000</v>
      </c>
    </row>
    <row r="82" spans="1:12" ht="24.95" customHeight="1">
      <c r="A82" s="170"/>
      <c r="B82" s="5" t="s">
        <v>21</v>
      </c>
      <c r="C82" s="6"/>
      <c r="D82" s="7"/>
      <c r="E82" s="7"/>
      <c r="F82" s="7"/>
      <c r="G82" s="7"/>
      <c r="H82" s="7"/>
      <c r="I82" s="7"/>
      <c r="J82" s="7"/>
      <c r="K82" s="7"/>
      <c r="L82" s="7"/>
    </row>
    <row r="83" spans="1:12" ht="24.6" customHeight="1">
      <c r="A83" s="171"/>
      <c r="B83" s="21" t="s">
        <v>326</v>
      </c>
      <c r="C83" s="32"/>
      <c r="D83" s="33"/>
      <c r="E83" s="33"/>
      <c r="F83" s="33"/>
      <c r="G83" s="33"/>
      <c r="H83" s="33"/>
      <c r="I83" s="33"/>
      <c r="J83" s="33"/>
      <c r="K83" s="33"/>
      <c r="L83" s="33"/>
    </row>
    <row r="84" spans="1:12" ht="110.45" customHeight="1">
      <c r="A84" s="173">
        <v>41</v>
      </c>
      <c r="B84" s="13" t="s">
        <v>394</v>
      </c>
      <c r="C84" s="13" t="s">
        <v>229</v>
      </c>
      <c r="D84" s="30"/>
      <c r="E84" s="17" t="s">
        <v>12</v>
      </c>
      <c r="F84" s="95">
        <v>0.1</v>
      </c>
      <c r="G84" s="30">
        <v>0.4</v>
      </c>
      <c r="H84" s="63">
        <v>0.4</v>
      </c>
      <c r="I84" s="69">
        <v>0.1</v>
      </c>
      <c r="J84" s="128">
        <v>1</v>
      </c>
      <c r="K84" s="30" t="s">
        <v>395</v>
      </c>
      <c r="L84" s="46">
        <v>168233614</v>
      </c>
    </row>
    <row r="85" spans="1:12" ht="122.1" customHeight="1">
      <c r="A85" s="175">
        <v>42</v>
      </c>
      <c r="B85" s="11" t="s">
        <v>396</v>
      </c>
      <c r="C85" s="11" t="s">
        <v>357</v>
      </c>
      <c r="D85" s="91">
        <v>0.05</v>
      </c>
      <c r="E85" s="40" t="s">
        <v>12</v>
      </c>
      <c r="F85" s="95">
        <v>0.98</v>
      </c>
      <c r="G85" s="91">
        <v>1</v>
      </c>
      <c r="H85" s="96"/>
      <c r="I85" s="144"/>
      <c r="J85" s="128" t="s">
        <v>358</v>
      </c>
      <c r="K85" s="91" t="s">
        <v>397</v>
      </c>
      <c r="L85" s="180">
        <v>90000000</v>
      </c>
    </row>
    <row r="86" spans="1:12" s="71" customFormat="1" ht="26.25" customHeight="1">
      <c r="A86" s="171"/>
      <c r="B86" s="21" t="s">
        <v>327</v>
      </c>
      <c r="C86" s="32"/>
      <c r="D86" s="33"/>
      <c r="E86" s="33"/>
      <c r="F86" s="33"/>
      <c r="G86" s="33"/>
      <c r="H86" s="33"/>
      <c r="I86" s="33"/>
      <c r="J86" s="33"/>
      <c r="K86" s="33"/>
      <c r="L86" s="75"/>
    </row>
    <row r="87" spans="1:12" s="71" customFormat="1" ht="360">
      <c r="A87" s="173">
        <v>43</v>
      </c>
      <c r="B87" s="17" t="s">
        <v>398</v>
      </c>
      <c r="C87" s="17" t="s">
        <v>95</v>
      </c>
      <c r="D87" s="67">
        <v>0.91600000000000004</v>
      </c>
      <c r="E87" s="76" t="s">
        <v>78</v>
      </c>
      <c r="F87" s="145">
        <v>1</v>
      </c>
      <c r="G87" s="77">
        <v>1</v>
      </c>
      <c r="H87" s="77">
        <v>1</v>
      </c>
      <c r="I87" s="77">
        <v>1</v>
      </c>
      <c r="J87" s="122" t="s">
        <v>72</v>
      </c>
      <c r="K87" s="17" t="s">
        <v>399</v>
      </c>
      <c r="L87" s="46" t="s">
        <v>50</v>
      </c>
    </row>
    <row r="88" spans="1:12" s="71" customFormat="1" ht="330.6" customHeight="1">
      <c r="A88" s="173">
        <v>44</v>
      </c>
      <c r="B88" s="17" t="s">
        <v>400</v>
      </c>
      <c r="C88" s="17" t="s">
        <v>519</v>
      </c>
      <c r="D88" s="69">
        <v>1</v>
      </c>
      <c r="E88" s="76" t="s">
        <v>78</v>
      </c>
      <c r="F88" s="146">
        <v>1</v>
      </c>
      <c r="G88" s="51">
        <v>1</v>
      </c>
      <c r="H88" s="51">
        <v>1</v>
      </c>
      <c r="I88" s="51">
        <v>1</v>
      </c>
      <c r="J88" s="117">
        <v>1</v>
      </c>
      <c r="K88" s="17" t="s">
        <v>401</v>
      </c>
      <c r="L88" s="46" t="s">
        <v>50</v>
      </c>
    </row>
    <row r="89" spans="1:12" ht="24" customHeight="1">
      <c r="A89" s="171"/>
      <c r="B89" s="21" t="s">
        <v>328</v>
      </c>
      <c r="C89" s="32"/>
      <c r="D89" s="33"/>
      <c r="E89" s="33"/>
      <c r="F89" s="33"/>
      <c r="G89" s="33"/>
      <c r="H89" s="33"/>
      <c r="I89" s="33"/>
      <c r="J89" s="33"/>
      <c r="K89" s="33"/>
      <c r="L89" s="28"/>
    </row>
    <row r="90" spans="1:12" ht="238.5" customHeight="1">
      <c r="A90" s="173">
        <v>45</v>
      </c>
      <c r="B90" s="197" t="s">
        <v>402</v>
      </c>
      <c r="C90" s="13" t="s">
        <v>92</v>
      </c>
      <c r="D90" s="63" t="s">
        <v>180</v>
      </c>
      <c r="E90" s="63" t="s">
        <v>73</v>
      </c>
      <c r="F90" s="90">
        <v>0.95</v>
      </c>
      <c r="G90" s="63">
        <v>0.97</v>
      </c>
      <c r="H90" s="63" t="s">
        <v>93</v>
      </c>
      <c r="I90" s="63" t="s">
        <v>93</v>
      </c>
      <c r="J90" s="129" t="s">
        <v>143</v>
      </c>
      <c r="K90" s="72" t="s">
        <v>520</v>
      </c>
      <c r="L90" s="78">
        <v>6000000</v>
      </c>
    </row>
    <row r="91" spans="1:12" ht="272.45" customHeight="1">
      <c r="A91" s="173">
        <v>46</v>
      </c>
      <c r="B91" s="197"/>
      <c r="C91" s="13" t="s">
        <v>106</v>
      </c>
      <c r="D91" s="63" t="s">
        <v>119</v>
      </c>
      <c r="E91" s="63" t="s">
        <v>118</v>
      </c>
      <c r="F91" s="90">
        <v>0.96</v>
      </c>
      <c r="G91" s="63">
        <v>0.98</v>
      </c>
      <c r="H91" s="63">
        <v>1</v>
      </c>
      <c r="I91" s="63">
        <v>1</v>
      </c>
      <c r="J91" s="130" t="s">
        <v>160</v>
      </c>
      <c r="K91" s="72" t="s">
        <v>403</v>
      </c>
      <c r="L91" s="20"/>
    </row>
    <row r="92" spans="1:12" s="80" customFormat="1" ht="27.6" customHeight="1">
      <c r="A92" s="171"/>
      <c r="B92" s="21" t="s">
        <v>404</v>
      </c>
      <c r="C92" s="32"/>
      <c r="D92" s="33"/>
      <c r="E92" s="33"/>
      <c r="F92" s="33"/>
      <c r="G92" s="33"/>
      <c r="H92" s="33"/>
      <c r="I92" s="33"/>
      <c r="J92" s="33"/>
      <c r="K92" s="33"/>
      <c r="L92" s="79"/>
    </row>
    <row r="93" spans="1:12" s="80" customFormat="1" ht="380.45" customHeight="1">
      <c r="A93" s="181">
        <v>47</v>
      </c>
      <c r="B93" s="17" t="s">
        <v>405</v>
      </c>
      <c r="C93" s="17" t="s">
        <v>94</v>
      </c>
      <c r="D93" s="17" t="s">
        <v>181</v>
      </c>
      <c r="E93" s="17" t="s">
        <v>74</v>
      </c>
      <c r="F93" s="96">
        <v>1</v>
      </c>
      <c r="G93" s="63">
        <v>1</v>
      </c>
      <c r="H93" s="63">
        <v>1</v>
      </c>
      <c r="I93" s="63">
        <v>1</v>
      </c>
      <c r="J93" s="117">
        <v>1</v>
      </c>
      <c r="K93" s="17" t="s">
        <v>406</v>
      </c>
      <c r="L93" s="81" t="s">
        <v>50</v>
      </c>
    </row>
    <row r="94" spans="1:12" s="80" customFormat="1" ht="26.45" customHeight="1">
      <c r="A94" s="171"/>
      <c r="B94" s="21" t="s">
        <v>329</v>
      </c>
      <c r="C94" s="32"/>
      <c r="D94" s="33"/>
      <c r="E94" s="33"/>
      <c r="F94" s="33"/>
      <c r="G94" s="33"/>
      <c r="H94" s="33"/>
      <c r="I94" s="33"/>
      <c r="J94" s="33"/>
      <c r="K94" s="33"/>
      <c r="L94" s="47"/>
    </row>
    <row r="95" spans="1:12" s="80" customFormat="1" ht="283.5" customHeight="1">
      <c r="A95" s="182">
        <v>48</v>
      </c>
      <c r="B95" s="17" t="s">
        <v>407</v>
      </c>
      <c r="C95" s="13" t="s">
        <v>521</v>
      </c>
      <c r="D95" s="65" t="s">
        <v>182</v>
      </c>
      <c r="E95" s="82" t="s">
        <v>75</v>
      </c>
      <c r="F95" s="96" t="s">
        <v>493</v>
      </c>
      <c r="G95" s="63" t="s">
        <v>493</v>
      </c>
      <c r="H95" s="63" t="s">
        <v>493</v>
      </c>
      <c r="I95" s="17"/>
      <c r="J95" s="117" t="s">
        <v>493</v>
      </c>
      <c r="K95" s="37" t="s">
        <v>522</v>
      </c>
      <c r="L95" s="81" t="s">
        <v>50</v>
      </c>
    </row>
    <row r="96" spans="1:12" ht="25.5" customHeight="1">
      <c r="A96" s="171"/>
      <c r="B96" s="193" t="s">
        <v>330</v>
      </c>
      <c r="C96" s="193"/>
      <c r="D96" s="193"/>
      <c r="E96" s="193"/>
      <c r="F96" s="193"/>
      <c r="G96" s="193"/>
      <c r="H96" s="193"/>
      <c r="I96" s="193"/>
      <c r="J96" s="193"/>
      <c r="K96" s="193"/>
      <c r="L96" s="33"/>
    </row>
    <row r="97" spans="1:12" ht="150.94999999999999" customHeight="1">
      <c r="A97" s="173">
        <v>49</v>
      </c>
      <c r="B97" s="43" t="s">
        <v>408</v>
      </c>
      <c r="C97" s="17" t="s">
        <v>22</v>
      </c>
      <c r="D97" s="42">
        <v>2733</v>
      </c>
      <c r="E97" s="52" t="s">
        <v>12</v>
      </c>
      <c r="F97" s="141" t="s">
        <v>523</v>
      </c>
      <c r="G97" s="52" t="s">
        <v>267</v>
      </c>
      <c r="H97" s="52" t="s">
        <v>268</v>
      </c>
      <c r="I97" s="83" t="s">
        <v>524</v>
      </c>
      <c r="J97" s="115" t="s">
        <v>159</v>
      </c>
      <c r="K97" s="17" t="s">
        <v>525</v>
      </c>
      <c r="L97" s="20">
        <v>12837213</v>
      </c>
    </row>
    <row r="98" spans="1:12" ht="23.45" customHeight="1">
      <c r="A98" s="170"/>
      <c r="B98" s="5" t="s">
        <v>18</v>
      </c>
      <c r="C98" s="6"/>
      <c r="D98" s="7"/>
      <c r="E98" s="7"/>
      <c r="F98" s="7"/>
      <c r="G98" s="7"/>
      <c r="H98" s="7"/>
      <c r="I98" s="7"/>
      <c r="J98" s="7"/>
      <c r="K98" s="7"/>
      <c r="L98" s="84"/>
    </row>
    <row r="99" spans="1:12" ht="24.95" customHeight="1">
      <c r="A99" s="171"/>
      <c r="B99" s="193" t="s">
        <v>331</v>
      </c>
      <c r="C99" s="193"/>
      <c r="D99" s="193"/>
      <c r="E99" s="193"/>
      <c r="F99" s="193"/>
      <c r="G99" s="193"/>
      <c r="H99" s="193"/>
      <c r="I99" s="193"/>
      <c r="J99" s="193"/>
      <c r="K99" s="33"/>
      <c r="L99" s="33"/>
    </row>
    <row r="100" spans="1:12" ht="98.1" customHeight="1">
      <c r="A100" s="173">
        <v>50</v>
      </c>
      <c r="B100" s="196" t="s">
        <v>409</v>
      </c>
      <c r="C100" s="17" t="s">
        <v>41</v>
      </c>
      <c r="D100" s="13" t="s">
        <v>260</v>
      </c>
      <c r="E100" s="52" t="s">
        <v>12</v>
      </c>
      <c r="F100" s="139"/>
      <c r="G100" s="42" t="s">
        <v>230</v>
      </c>
      <c r="H100" s="42" t="s">
        <v>230</v>
      </c>
      <c r="I100" s="42" t="s">
        <v>230</v>
      </c>
      <c r="J100" s="124" t="s">
        <v>230</v>
      </c>
      <c r="K100" s="17" t="s">
        <v>410</v>
      </c>
      <c r="L100" s="85">
        <v>332618242</v>
      </c>
    </row>
    <row r="101" spans="1:12" ht="102" customHeight="1">
      <c r="A101" s="173">
        <v>51</v>
      </c>
      <c r="B101" s="196"/>
      <c r="C101" s="17" t="s">
        <v>42</v>
      </c>
      <c r="D101" s="42" t="s">
        <v>261</v>
      </c>
      <c r="E101" s="17" t="s">
        <v>12</v>
      </c>
      <c r="F101" s="139"/>
      <c r="G101" s="42" t="s">
        <v>511</v>
      </c>
      <c r="H101" s="42" t="s">
        <v>511</v>
      </c>
      <c r="I101" s="42" t="s">
        <v>511</v>
      </c>
      <c r="J101" s="124" t="s">
        <v>511</v>
      </c>
      <c r="K101" s="17" t="s">
        <v>410</v>
      </c>
      <c r="L101" s="85"/>
    </row>
    <row r="102" spans="1:12" ht="226.5" customHeight="1">
      <c r="A102" s="173">
        <v>52</v>
      </c>
      <c r="B102" s="86" t="s">
        <v>411</v>
      </c>
      <c r="C102" s="13" t="s">
        <v>91</v>
      </c>
      <c r="D102" s="30">
        <v>1</v>
      </c>
      <c r="E102" s="17" t="s">
        <v>12</v>
      </c>
      <c r="F102" s="91">
        <v>1</v>
      </c>
      <c r="G102" s="30">
        <v>1</v>
      </c>
      <c r="H102" s="30">
        <v>1</v>
      </c>
      <c r="I102" s="30">
        <v>1</v>
      </c>
      <c r="J102" s="131" t="s">
        <v>53</v>
      </c>
      <c r="K102" s="87" t="s">
        <v>412</v>
      </c>
      <c r="L102" s="85"/>
    </row>
    <row r="103" spans="1:12" ht="195.6" customHeight="1">
      <c r="A103" s="173">
        <v>53</v>
      </c>
      <c r="B103" s="13" t="s">
        <v>413</v>
      </c>
      <c r="C103" s="17" t="s">
        <v>510</v>
      </c>
      <c r="D103" s="42" t="s">
        <v>183</v>
      </c>
      <c r="E103" s="17" t="s">
        <v>12</v>
      </c>
      <c r="F103" s="147">
        <v>800</v>
      </c>
      <c r="G103" s="88" t="s">
        <v>526</v>
      </c>
      <c r="H103" s="49" t="s">
        <v>527</v>
      </c>
      <c r="I103" s="49" t="s">
        <v>528</v>
      </c>
      <c r="J103" s="116" t="s">
        <v>165</v>
      </c>
      <c r="K103" s="230" t="s">
        <v>529</v>
      </c>
      <c r="L103" s="16">
        <v>1000000</v>
      </c>
    </row>
    <row r="104" spans="1:12" ht="164.1" customHeight="1">
      <c r="A104" s="173">
        <v>54</v>
      </c>
      <c r="B104" s="13"/>
      <c r="C104" s="13" t="s">
        <v>117</v>
      </c>
      <c r="D104" s="89">
        <v>0.77900000000000003</v>
      </c>
      <c r="E104" s="17" t="s">
        <v>12</v>
      </c>
      <c r="F104" s="90">
        <v>0.7</v>
      </c>
      <c r="G104" s="90">
        <v>0.75</v>
      </c>
      <c r="H104" s="91">
        <v>0.78</v>
      </c>
      <c r="I104" s="91">
        <v>0.8</v>
      </c>
      <c r="J104" s="116" t="s">
        <v>116</v>
      </c>
      <c r="K104" s="230"/>
      <c r="L104" s="16">
        <v>1000000</v>
      </c>
    </row>
    <row r="105" spans="1:12" s="92" customFormat="1" ht="24" customHeight="1">
      <c r="A105" s="171"/>
      <c r="B105" s="193" t="s">
        <v>332</v>
      </c>
      <c r="C105" s="193"/>
      <c r="D105" s="193"/>
      <c r="E105" s="193"/>
      <c r="F105" s="193"/>
      <c r="G105" s="193"/>
      <c r="H105" s="193"/>
      <c r="I105" s="193"/>
      <c r="J105" s="193"/>
      <c r="K105" s="193"/>
      <c r="L105" s="33"/>
    </row>
    <row r="106" spans="1:12" ht="188.1" customHeight="1">
      <c r="A106" s="173">
        <v>55</v>
      </c>
      <c r="B106" s="43" t="s">
        <v>414</v>
      </c>
      <c r="C106" s="17" t="s">
        <v>54</v>
      </c>
      <c r="D106" s="29" t="s">
        <v>184</v>
      </c>
      <c r="E106" s="17" t="s">
        <v>12</v>
      </c>
      <c r="F106" s="48">
        <v>100</v>
      </c>
      <c r="G106" s="29" t="s">
        <v>530</v>
      </c>
      <c r="H106" s="29" t="s">
        <v>531</v>
      </c>
      <c r="I106" s="29" t="s">
        <v>532</v>
      </c>
      <c r="J106" s="122" t="s">
        <v>289</v>
      </c>
      <c r="K106" s="17" t="s">
        <v>494</v>
      </c>
      <c r="L106" s="70">
        <v>110500000</v>
      </c>
    </row>
    <row r="107" spans="1:12" ht="409.5" customHeight="1">
      <c r="A107" s="213">
        <v>56</v>
      </c>
      <c r="B107" s="196" t="s">
        <v>415</v>
      </c>
      <c r="C107" s="197" t="s">
        <v>507</v>
      </c>
      <c r="D107" s="223">
        <v>1009</v>
      </c>
      <c r="E107" s="200" t="s">
        <v>55</v>
      </c>
      <c r="F107" s="224"/>
      <c r="G107" s="225"/>
      <c r="H107" s="200" t="s">
        <v>506</v>
      </c>
      <c r="I107" s="200" t="s">
        <v>122</v>
      </c>
      <c r="J107" s="222" t="s">
        <v>271</v>
      </c>
      <c r="K107" s="200" t="s">
        <v>470</v>
      </c>
      <c r="L107" s="215">
        <f>5520000+2625000+3000000</f>
        <v>11145000</v>
      </c>
    </row>
    <row r="108" spans="1:12" ht="127.5" customHeight="1">
      <c r="A108" s="213"/>
      <c r="B108" s="196"/>
      <c r="C108" s="197"/>
      <c r="D108" s="223"/>
      <c r="E108" s="200"/>
      <c r="F108" s="224"/>
      <c r="G108" s="225"/>
      <c r="H108" s="200"/>
      <c r="I108" s="200"/>
      <c r="J108" s="222"/>
      <c r="K108" s="200"/>
      <c r="L108" s="215"/>
    </row>
    <row r="109" spans="1:12" s="94" customFormat="1" ht="282.95" customHeight="1">
      <c r="A109" s="173">
        <v>57</v>
      </c>
      <c r="B109" s="43" t="s">
        <v>416</v>
      </c>
      <c r="C109" s="17" t="s">
        <v>264</v>
      </c>
      <c r="D109" s="17" t="s">
        <v>185</v>
      </c>
      <c r="E109" s="17" t="s">
        <v>12</v>
      </c>
      <c r="F109" s="96"/>
      <c r="G109" s="42"/>
      <c r="H109" s="17" t="s">
        <v>265</v>
      </c>
      <c r="I109" s="17" t="s">
        <v>533</v>
      </c>
      <c r="J109" s="122" t="s">
        <v>266</v>
      </c>
      <c r="K109" s="17" t="s">
        <v>471</v>
      </c>
      <c r="L109" s="70">
        <v>140160000</v>
      </c>
    </row>
    <row r="110" spans="1:12" ht="180.6" customHeight="1">
      <c r="A110" s="173">
        <v>58</v>
      </c>
      <c r="B110" s="43" t="s">
        <v>417</v>
      </c>
      <c r="C110" s="17" t="s">
        <v>43</v>
      </c>
      <c r="D110" s="17">
        <v>263</v>
      </c>
      <c r="E110" s="17" t="s">
        <v>12</v>
      </c>
      <c r="F110" s="96" t="s">
        <v>44</v>
      </c>
      <c r="G110" s="63" t="s">
        <v>70</v>
      </c>
      <c r="H110" s="63" t="s">
        <v>146</v>
      </c>
      <c r="I110" s="63" t="s">
        <v>147</v>
      </c>
      <c r="J110" s="132" t="s">
        <v>154</v>
      </c>
      <c r="K110" s="17" t="s">
        <v>418</v>
      </c>
      <c r="L110" s="20">
        <v>1076000000</v>
      </c>
    </row>
    <row r="111" spans="1:12" ht="151.5" customHeight="1">
      <c r="A111" s="191">
        <v>59</v>
      </c>
      <c r="B111" s="205" t="s">
        <v>495</v>
      </c>
      <c r="C111" s="153" t="s">
        <v>349</v>
      </c>
      <c r="D111" s="156"/>
      <c r="E111" s="154" t="s">
        <v>290</v>
      </c>
      <c r="F111" s="157">
        <v>1</v>
      </c>
      <c r="G111" s="158">
        <v>1</v>
      </c>
      <c r="H111" s="158">
        <v>1</v>
      </c>
      <c r="I111" s="158">
        <v>1</v>
      </c>
      <c r="J111" s="159">
        <v>1</v>
      </c>
      <c r="K111" s="200" t="s">
        <v>496</v>
      </c>
      <c r="L111" s="160">
        <v>245250000</v>
      </c>
    </row>
    <row r="112" spans="1:12" ht="146.1" customHeight="1">
      <c r="A112" s="191">
        <v>60</v>
      </c>
      <c r="B112" s="205"/>
      <c r="C112" s="153" t="s">
        <v>350</v>
      </c>
      <c r="D112" s="156"/>
      <c r="E112" s="154" t="s">
        <v>290</v>
      </c>
      <c r="F112" s="161">
        <v>1</v>
      </c>
      <c r="G112" s="162">
        <v>1</v>
      </c>
      <c r="H112" s="162">
        <v>1</v>
      </c>
      <c r="I112" s="162">
        <v>1</v>
      </c>
      <c r="J112" s="163">
        <v>1</v>
      </c>
      <c r="K112" s="200"/>
      <c r="L112" s="160">
        <v>23400000</v>
      </c>
    </row>
    <row r="113" spans="1:12" ht="140.1" customHeight="1">
      <c r="A113" s="174">
        <v>61</v>
      </c>
      <c r="B113" s="205"/>
      <c r="C113" s="153" t="s">
        <v>303</v>
      </c>
      <c r="D113" s="156"/>
      <c r="E113" s="154" t="s">
        <v>290</v>
      </c>
      <c r="F113" s="152"/>
      <c r="G113" s="164"/>
      <c r="H113" s="164"/>
      <c r="I113" s="70">
        <v>75</v>
      </c>
      <c r="J113" s="165">
        <v>75</v>
      </c>
      <c r="K113" s="93" t="s">
        <v>469</v>
      </c>
      <c r="L113" s="160">
        <v>33750000</v>
      </c>
    </row>
    <row r="114" spans="1:12" ht="158.44999999999999" customHeight="1">
      <c r="A114" s="174">
        <v>62</v>
      </c>
      <c r="B114" s="205"/>
      <c r="C114" s="153" t="s">
        <v>304</v>
      </c>
      <c r="D114" s="156"/>
      <c r="E114" s="154" t="s">
        <v>290</v>
      </c>
      <c r="F114" s="45"/>
      <c r="G114" s="164"/>
      <c r="H114" s="164"/>
      <c r="I114" s="70">
        <v>150</v>
      </c>
      <c r="J114" s="165">
        <v>150</v>
      </c>
      <c r="K114" s="93" t="s">
        <v>468</v>
      </c>
      <c r="L114" s="160">
        <v>75000000</v>
      </c>
    </row>
    <row r="115" spans="1:12" ht="127.5" customHeight="1">
      <c r="A115" s="173">
        <v>63</v>
      </c>
      <c r="B115" s="43" t="s">
        <v>419</v>
      </c>
      <c r="C115" s="17" t="s">
        <v>108</v>
      </c>
      <c r="D115" s="42">
        <v>1903</v>
      </c>
      <c r="E115" s="40" t="s">
        <v>97</v>
      </c>
      <c r="F115" s="91">
        <v>1</v>
      </c>
      <c r="G115" s="91">
        <v>1</v>
      </c>
      <c r="H115" s="91">
        <v>1</v>
      </c>
      <c r="I115" s="91">
        <v>1</v>
      </c>
      <c r="J115" s="133" t="s">
        <v>203</v>
      </c>
      <c r="K115" s="40" t="s">
        <v>467</v>
      </c>
      <c r="L115" s="20"/>
    </row>
    <row r="116" spans="1:12" ht="157.5" customHeight="1">
      <c r="A116" s="173">
        <v>64</v>
      </c>
      <c r="B116" s="43" t="s">
        <v>420</v>
      </c>
      <c r="C116" s="17" t="s">
        <v>39</v>
      </c>
      <c r="D116" s="17" t="s">
        <v>262</v>
      </c>
      <c r="E116" s="17" t="s">
        <v>12</v>
      </c>
      <c r="F116" s="139"/>
      <c r="G116" s="42"/>
      <c r="H116" s="17" t="s">
        <v>46</v>
      </c>
      <c r="I116" s="17" t="s">
        <v>47</v>
      </c>
      <c r="J116" s="132" t="s">
        <v>45</v>
      </c>
      <c r="K116" s="17" t="s">
        <v>421</v>
      </c>
      <c r="L116" s="46">
        <v>4000000</v>
      </c>
    </row>
    <row r="117" spans="1:12" ht="168.6" customHeight="1">
      <c r="A117" s="173">
        <v>65</v>
      </c>
      <c r="B117" s="43" t="s">
        <v>628</v>
      </c>
      <c r="C117" s="17" t="s">
        <v>80</v>
      </c>
      <c r="D117" s="17" t="s">
        <v>263</v>
      </c>
      <c r="E117" s="17" t="s">
        <v>12</v>
      </c>
      <c r="F117" s="40"/>
      <c r="G117" s="17"/>
      <c r="H117" s="17">
        <v>60</v>
      </c>
      <c r="I117" s="17" t="s">
        <v>534</v>
      </c>
      <c r="J117" s="134">
        <v>125</v>
      </c>
      <c r="K117" s="17" t="s">
        <v>422</v>
      </c>
      <c r="L117" s="46">
        <v>3000000</v>
      </c>
    </row>
    <row r="118" spans="1:12" ht="24.6" customHeight="1">
      <c r="A118" s="170"/>
      <c r="B118" s="194" t="s">
        <v>26</v>
      </c>
      <c r="C118" s="194"/>
      <c r="D118" s="194"/>
      <c r="E118" s="194"/>
      <c r="F118" s="194"/>
      <c r="G118" s="194"/>
      <c r="H118" s="194"/>
      <c r="I118" s="194"/>
      <c r="J118" s="194"/>
      <c r="K118" s="7"/>
      <c r="L118" s="7"/>
    </row>
    <row r="119" spans="1:12" ht="29.1" customHeight="1">
      <c r="A119" s="171"/>
      <c r="B119" s="193" t="s">
        <v>333</v>
      </c>
      <c r="C119" s="193"/>
      <c r="D119" s="193"/>
      <c r="E119" s="193"/>
      <c r="F119" s="193"/>
      <c r="G119" s="193"/>
      <c r="H119" s="193"/>
      <c r="I119" s="193"/>
      <c r="J119" s="193"/>
      <c r="K119" s="33"/>
      <c r="L119" s="33"/>
    </row>
    <row r="120" spans="1:12" ht="134.44999999999999" customHeight="1">
      <c r="A120" s="173">
        <v>66</v>
      </c>
      <c r="B120" s="43" t="s">
        <v>423</v>
      </c>
      <c r="C120" s="11" t="s">
        <v>96</v>
      </c>
      <c r="D120" s="17" t="s">
        <v>535</v>
      </c>
      <c r="E120" s="17" t="s">
        <v>97</v>
      </c>
      <c r="F120" s="95">
        <v>1</v>
      </c>
      <c r="G120" s="74">
        <v>1</v>
      </c>
      <c r="H120" s="74">
        <v>1</v>
      </c>
      <c r="I120" s="74">
        <v>1</v>
      </c>
      <c r="J120" s="128">
        <v>1</v>
      </c>
      <c r="K120" s="40" t="s">
        <v>536</v>
      </c>
      <c r="L120" s="46">
        <v>5192308</v>
      </c>
    </row>
    <row r="121" spans="1:12" ht="133.5" customHeight="1">
      <c r="A121" s="173">
        <v>67</v>
      </c>
      <c r="B121" s="196" t="s">
        <v>424</v>
      </c>
      <c r="C121" s="11" t="s">
        <v>140</v>
      </c>
      <c r="D121" s="65">
        <v>0.34399999999999997</v>
      </c>
      <c r="E121" s="17" t="s">
        <v>97</v>
      </c>
      <c r="F121" s="40"/>
      <c r="G121" s="40" t="s">
        <v>81</v>
      </c>
      <c r="H121" s="95" t="s">
        <v>259</v>
      </c>
      <c r="I121" s="95">
        <v>0.25</v>
      </c>
      <c r="J121" s="128" t="s">
        <v>166</v>
      </c>
      <c r="K121" s="40" t="s">
        <v>425</v>
      </c>
      <c r="L121" s="46"/>
    </row>
    <row r="122" spans="1:12" ht="176.1" customHeight="1">
      <c r="A122" s="173">
        <v>68</v>
      </c>
      <c r="B122" s="196"/>
      <c r="C122" s="11" t="s">
        <v>334</v>
      </c>
      <c r="D122" s="65"/>
      <c r="E122" s="17" t="s">
        <v>97</v>
      </c>
      <c r="F122" s="96">
        <v>0.8</v>
      </c>
      <c r="G122" s="96">
        <v>0.8</v>
      </c>
      <c r="H122" s="96">
        <v>0.8</v>
      </c>
      <c r="I122" s="96">
        <v>0.8</v>
      </c>
      <c r="J122" s="117">
        <v>0.8</v>
      </c>
      <c r="K122" s="40" t="s">
        <v>537</v>
      </c>
      <c r="L122" s="46">
        <v>5000000</v>
      </c>
    </row>
    <row r="123" spans="1:12" ht="409.5" customHeight="1">
      <c r="A123" s="173">
        <v>69</v>
      </c>
      <c r="B123" s="17" t="s">
        <v>426</v>
      </c>
      <c r="C123" s="40" t="s">
        <v>538</v>
      </c>
      <c r="D123" s="37" t="s">
        <v>186</v>
      </c>
      <c r="E123" s="37" t="s">
        <v>109</v>
      </c>
      <c r="F123" s="146">
        <v>1</v>
      </c>
      <c r="G123" s="51">
        <v>1</v>
      </c>
      <c r="H123" s="51">
        <v>1</v>
      </c>
      <c r="I123" s="51">
        <v>1</v>
      </c>
      <c r="J123" s="135" t="s">
        <v>110</v>
      </c>
      <c r="K123" s="37" t="s">
        <v>539</v>
      </c>
      <c r="L123" s="46">
        <v>2000000</v>
      </c>
    </row>
    <row r="124" spans="1:12" s="94" customFormat="1" ht="24.95" customHeight="1">
      <c r="A124" s="171"/>
      <c r="B124" s="21" t="s">
        <v>335</v>
      </c>
      <c r="C124" s="32"/>
      <c r="D124" s="33"/>
      <c r="E124" s="33"/>
      <c r="F124" s="33"/>
      <c r="G124" s="33"/>
      <c r="H124" s="33"/>
      <c r="I124" s="33"/>
      <c r="J124" s="33"/>
      <c r="K124" s="33"/>
      <c r="L124" s="97"/>
    </row>
    <row r="125" spans="1:12" ht="167.1" customHeight="1">
      <c r="A125" s="173">
        <v>70</v>
      </c>
      <c r="B125" s="202" t="s">
        <v>427</v>
      </c>
      <c r="C125" s="17" t="s">
        <v>141</v>
      </c>
      <c r="D125" s="63" t="s">
        <v>269</v>
      </c>
      <c r="E125" s="17" t="s">
        <v>12</v>
      </c>
      <c r="F125" s="96"/>
      <c r="G125" s="63">
        <v>0.1</v>
      </c>
      <c r="H125" s="63">
        <v>0.7</v>
      </c>
      <c r="I125" s="63">
        <v>0.9</v>
      </c>
      <c r="J125" s="166">
        <v>0.9</v>
      </c>
      <c r="K125" s="37" t="s">
        <v>428</v>
      </c>
      <c r="L125" s="203">
        <v>3000000</v>
      </c>
    </row>
    <row r="126" spans="1:12" ht="101.1" customHeight="1">
      <c r="A126" s="173">
        <v>71</v>
      </c>
      <c r="B126" s="202"/>
      <c r="C126" s="17" t="s">
        <v>291</v>
      </c>
      <c r="D126" s="63">
        <v>1</v>
      </c>
      <c r="E126" s="17" t="s">
        <v>12</v>
      </c>
      <c r="F126" s="96">
        <v>1</v>
      </c>
      <c r="G126" s="63">
        <v>1</v>
      </c>
      <c r="H126" s="167">
        <v>1</v>
      </c>
      <c r="I126" s="63">
        <v>1</v>
      </c>
      <c r="J126" s="166">
        <v>1</v>
      </c>
      <c r="K126" s="37" t="s">
        <v>497</v>
      </c>
      <c r="L126" s="203"/>
    </row>
    <row r="127" spans="1:12" ht="27" customHeight="1">
      <c r="A127" s="171"/>
      <c r="B127" s="21" t="s">
        <v>336</v>
      </c>
      <c r="C127" s="32"/>
      <c r="D127" s="33"/>
      <c r="E127" s="33"/>
      <c r="F127" s="33"/>
      <c r="G127" s="33"/>
      <c r="H127" s="33"/>
      <c r="I127" s="33"/>
      <c r="J127" s="33"/>
      <c r="K127" s="33"/>
      <c r="L127" s="33"/>
    </row>
    <row r="128" spans="1:12" ht="137.1" customHeight="1">
      <c r="A128" s="173">
        <v>72</v>
      </c>
      <c r="B128" s="18" t="s">
        <v>429</v>
      </c>
      <c r="C128" s="19" t="s">
        <v>98</v>
      </c>
      <c r="D128" s="15" t="s">
        <v>248</v>
      </c>
      <c r="E128" s="29" t="s">
        <v>23</v>
      </c>
      <c r="F128" s="48" t="s">
        <v>115</v>
      </c>
      <c r="G128" s="29" t="s">
        <v>540</v>
      </c>
      <c r="H128" s="29" t="s">
        <v>541</v>
      </c>
      <c r="I128" s="29" t="s">
        <v>542</v>
      </c>
      <c r="J128" s="115" t="s">
        <v>275</v>
      </c>
      <c r="K128" s="17" t="s">
        <v>498</v>
      </c>
      <c r="L128" s="20">
        <v>500000</v>
      </c>
    </row>
    <row r="129" spans="1:12" ht="144.6" customHeight="1">
      <c r="A129" s="173">
        <v>73</v>
      </c>
      <c r="B129" s="18" t="s">
        <v>543</v>
      </c>
      <c r="C129" s="19" t="s">
        <v>142</v>
      </c>
      <c r="D129" s="15" t="s">
        <v>187</v>
      </c>
      <c r="E129" s="29" t="s">
        <v>23</v>
      </c>
      <c r="F129" s="40"/>
      <c r="G129" s="17">
        <v>500</v>
      </c>
      <c r="H129" s="17" t="s">
        <v>544</v>
      </c>
      <c r="I129" s="17" t="s">
        <v>545</v>
      </c>
      <c r="J129" s="134" t="s">
        <v>274</v>
      </c>
      <c r="K129" s="17" t="s">
        <v>546</v>
      </c>
      <c r="L129" s="20"/>
    </row>
    <row r="130" spans="1:12" ht="26.1" customHeight="1">
      <c r="A130" s="170"/>
      <c r="B130" s="194" t="s">
        <v>35</v>
      </c>
      <c r="C130" s="194"/>
      <c r="D130" s="194"/>
      <c r="E130" s="194"/>
      <c r="F130" s="194"/>
      <c r="G130" s="194"/>
      <c r="H130" s="194"/>
      <c r="I130" s="194"/>
      <c r="J130" s="7"/>
      <c r="K130" s="7"/>
      <c r="L130" s="7"/>
    </row>
    <row r="131" spans="1:12" ht="24" customHeight="1">
      <c r="A131" s="171"/>
      <c r="B131" s="193" t="s">
        <v>337</v>
      </c>
      <c r="C131" s="193"/>
      <c r="D131" s="193"/>
      <c r="E131" s="193"/>
      <c r="F131" s="193"/>
      <c r="G131" s="193"/>
      <c r="H131" s="193"/>
      <c r="I131" s="193"/>
      <c r="J131" s="33"/>
      <c r="K131" s="33"/>
      <c r="L131" s="33"/>
    </row>
    <row r="132" spans="1:12" ht="139.5" customHeight="1">
      <c r="A132" s="173">
        <v>74</v>
      </c>
      <c r="B132" s="18" t="s">
        <v>430</v>
      </c>
      <c r="C132" s="15" t="s">
        <v>99</v>
      </c>
      <c r="D132" s="19" t="s">
        <v>188</v>
      </c>
      <c r="E132" s="17" t="s">
        <v>12</v>
      </c>
      <c r="F132" s="40" t="s">
        <v>250</v>
      </c>
      <c r="G132" s="17" t="s">
        <v>547</v>
      </c>
      <c r="H132" s="17" t="s">
        <v>548</v>
      </c>
      <c r="I132" s="17" t="s">
        <v>549</v>
      </c>
      <c r="J132" s="122" t="s">
        <v>273</v>
      </c>
      <c r="K132" s="17" t="s">
        <v>431</v>
      </c>
      <c r="L132" s="16">
        <v>500000</v>
      </c>
    </row>
    <row r="133" spans="1:12" ht="180.6" customHeight="1">
      <c r="A133" s="173">
        <v>75</v>
      </c>
      <c r="B133" s="18" t="s">
        <v>432</v>
      </c>
      <c r="C133" s="15" t="s">
        <v>251</v>
      </c>
      <c r="D133" s="19" t="s">
        <v>550</v>
      </c>
      <c r="E133" s="17" t="s">
        <v>12</v>
      </c>
      <c r="F133" s="40"/>
      <c r="G133" s="17">
        <v>2</v>
      </c>
      <c r="H133" s="17" t="s">
        <v>551</v>
      </c>
      <c r="I133" s="17" t="s">
        <v>552</v>
      </c>
      <c r="J133" s="122" t="s">
        <v>272</v>
      </c>
      <c r="K133" s="17" t="s">
        <v>433</v>
      </c>
      <c r="L133" s="16"/>
    </row>
    <row r="134" spans="1:12" ht="135.6" customHeight="1">
      <c r="A134" s="173">
        <v>76</v>
      </c>
      <c r="B134" s="195" t="s">
        <v>434</v>
      </c>
      <c r="C134" s="15" t="s">
        <v>553</v>
      </c>
      <c r="D134" s="19" t="s">
        <v>189</v>
      </c>
      <c r="E134" s="17" t="s">
        <v>24</v>
      </c>
      <c r="F134" s="141">
        <v>0.25</v>
      </c>
      <c r="G134" s="63">
        <v>0.8</v>
      </c>
      <c r="H134" s="52">
        <v>1</v>
      </c>
      <c r="I134" s="52"/>
      <c r="J134" s="115" t="s">
        <v>305</v>
      </c>
      <c r="K134" s="17" t="s">
        <v>435</v>
      </c>
      <c r="L134" s="16">
        <v>2000000</v>
      </c>
    </row>
    <row r="135" spans="1:12" ht="121.5" customHeight="1">
      <c r="A135" s="173">
        <v>77</v>
      </c>
      <c r="B135" s="195"/>
      <c r="C135" s="15" t="s">
        <v>554</v>
      </c>
      <c r="D135" s="17" t="s">
        <v>190</v>
      </c>
      <c r="E135" s="17" t="s">
        <v>24</v>
      </c>
      <c r="F135" s="141">
        <v>0.25</v>
      </c>
      <c r="G135" s="63">
        <v>0.8</v>
      </c>
      <c r="H135" s="52">
        <v>1</v>
      </c>
      <c r="I135" s="52"/>
      <c r="J135" s="115" t="s">
        <v>306</v>
      </c>
      <c r="K135" s="17" t="s">
        <v>436</v>
      </c>
      <c r="L135" s="16">
        <v>2000000</v>
      </c>
    </row>
    <row r="136" spans="1:12" ht="236.45" customHeight="1">
      <c r="A136" s="173">
        <v>78</v>
      </c>
      <c r="B136" s="17" t="s">
        <v>437</v>
      </c>
      <c r="C136" s="17" t="s">
        <v>144</v>
      </c>
      <c r="D136" s="68">
        <v>0.95199999999999996</v>
      </c>
      <c r="E136" s="98" t="s">
        <v>12</v>
      </c>
      <c r="F136" s="148" t="s">
        <v>79</v>
      </c>
      <c r="G136" s="63">
        <v>1</v>
      </c>
      <c r="H136" s="30">
        <v>1</v>
      </c>
      <c r="I136" s="30">
        <v>1</v>
      </c>
      <c r="J136" s="115" t="s">
        <v>161</v>
      </c>
      <c r="K136" s="17" t="s">
        <v>555</v>
      </c>
      <c r="L136" s="20">
        <v>15000000</v>
      </c>
    </row>
    <row r="137" spans="1:12" ht="26.45" customHeight="1">
      <c r="A137" s="170"/>
      <c r="B137" s="194" t="s">
        <v>69</v>
      </c>
      <c r="C137" s="194"/>
      <c r="D137" s="194"/>
      <c r="E137" s="194"/>
      <c r="F137" s="194"/>
      <c r="G137" s="194"/>
      <c r="H137" s="194"/>
      <c r="I137" s="194"/>
      <c r="J137" s="194"/>
      <c r="K137" s="7"/>
      <c r="L137" s="7"/>
    </row>
    <row r="138" spans="1:12" ht="27.6" customHeight="1">
      <c r="A138" s="171"/>
      <c r="B138" s="192" t="s">
        <v>338</v>
      </c>
      <c r="C138" s="192"/>
      <c r="D138" s="192"/>
      <c r="E138" s="192"/>
      <c r="F138" s="192"/>
      <c r="G138" s="192"/>
      <c r="H138" s="192"/>
      <c r="I138" s="192"/>
      <c r="J138" s="192"/>
      <c r="K138" s="10"/>
      <c r="L138" s="10"/>
    </row>
    <row r="139" spans="1:12" ht="187.5" customHeight="1">
      <c r="A139" s="173">
        <v>79</v>
      </c>
      <c r="B139" s="43" t="s">
        <v>438</v>
      </c>
      <c r="C139" s="15" t="s">
        <v>25</v>
      </c>
      <c r="D139" s="17">
        <v>160</v>
      </c>
      <c r="E139" s="17" t="s">
        <v>12</v>
      </c>
      <c r="F139" s="40" t="s">
        <v>252</v>
      </c>
      <c r="G139" s="17" t="s">
        <v>129</v>
      </c>
      <c r="H139" s="17" t="s">
        <v>253</v>
      </c>
      <c r="I139" s="17" t="s">
        <v>130</v>
      </c>
      <c r="J139" s="115" t="s">
        <v>556</v>
      </c>
      <c r="K139" s="17" t="s">
        <v>499</v>
      </c>
      <c r="L139" s="20">
        <v>2100000</v>
      </c>
    </row>
    <row r="140" spans="1:12">
      <c r="A140" s="171"/>
      <c r="B140" s="229" t="s">
        <v>352</v>
      </c>
      <c r="C140" s="229"/>
      <c r="D140" s="229"/>
      <c r="E140" s="229"/>
      <c r="F140" s="229"/>
      <c r="G140" s="229"/>
      <c r="H140" s="229"/>
      <c r="I140" s="229"/>
      <c r="J140" s="229"/>
      <c r="K140" s="229"/>
      <c r="L140" s="28"/>
    </row>
    <row r="141" spans="1:12" ht="409.6" customHeight="1">
      <c r="A141" s="221">
        <v>80</v>
      </c>
      <c r="B141" s="197" t="s">
        <v>353</v>
      </c>
      <c r="C141" s="197" t="s">
        <v>354</v>
      </c>
      <c r="D141" s="197" t="s">
        <v>355</v>
      </c>
      <c r="E141" s="197" t="s">
        <v>356</v>
      </c>
      <c r="F141" s="224" t="s">
        <v>500</v>
      </c>
      <c r="G141" s="220">
        <v>0.2</v>
      </c>
      <c r="H141" s="220">
        <v>0.5</v>
      </c>
      <c r="I141" s="220">
        <v>0.8</v>
      </c>
      <c r="J141" s="219">
        <v>0.8</v>
      </c>
      <c r="K141" s="197" t="s">
        <v>501</v>
      </c>
      <c r="L141" s="209"/>
    </row>
    <row r="142" spans="1:12" ht="196.5" customHeight="1">
      <c r="A142" s="221"/>
      <c r="B142" s="197"/>
      <c r="C142" s="197"/>
      <c r="D142" s="197"/>
      <c r="E142" s="197"/>
      <c r="F142" s="224"/>
      <c r="G142" s="220"/>
      <c r="H142" s="220"/>
      <c r="I142" s="220"/>
      <c r="J142" s="219"/>
      <c r="K142" s="197"/>
      <c r="L142" s="209"/>
    </row>
    <row r="143" spans="1:12" ht="25.5" customHeight="1">
      <c r="A143" s="170"/>
      <c r="B143" s="99" t="s">
        <v>56</v>
      </c>
      <c r="C143" s="100"/>
      <c r="D143" s="101"/>
      <c r="E143" s="101"/>
      <c r="F143" s="101"/>
      <c r="G143" s="101"/>
      <c r="H143" s="101"/>
      <c r="I143" s="101"/>
      <c r="J143" s="101"/>
      <c r="K143" s="101"/>
      <c r="L143" s="101"/>
    </row>
    <row r="144" spans="1:12" ht="29.1" customHeight="1">
      <c r="A144" s="171"/>
      <c r="B144" s="21" t="s">
        <v>339</v>
      </c>
      <c r="C144" s="32"/>
      <c r="D144" s="33"/>
      <c r="E144" s="33"/>
      <c r="F144" s="33"/>
      <c r="G144" s="33"/>
      <c r="H144" s="33"/>
      <c r="I144" s="33"/>
      <c r="J144" s="33"/>
      <c r="K144" s="33"/>
      <c r="L144" s="97"/>
    </row>
    <row r="145" spans="1:12" ht="267.60000000000002" customHeight="1">
      <c r="A145" s="173">
        <v>81</v>
      </c>
      <c r="B145" s="196" t="s">
        <v>439</v>
      </c>
      <c r="C145" s="17" t="s">
        <v>125</v>
      </c>
      <c r="D145" s="42" t="s">
        <v>191</v>
      </c>
      <c r="E145" s="42" t="s">
        <v>12</v>
      </c>
      <c r="F145" s="139"/>
      <c r="G145" s="42">
        <v>250</v>
      </c>
      <c r="H145" s="42"/>
      <c r="I145" s="42"/>
      <c r="J145" s="124" t="s">
        <v>155</v>
      </c>
      <c r="K145" s="102" t="s">
        <v>440</v>
      </c>
      <c r="L145" s="73">
        <v>136250000</v>
      </c>
    </row>
    <row r="146" spans="1:12" ht="258.95" customHeight="1">
      <c r="A146" s="173">
        <v>82</v>
      </c>
      <c r="B146" s="196"/>
      <c r="C146" s="17" t="s">
        <v>200</v>
      </c>
      <c r="D146" s="103" t="s">
        <v>192</v>
      </c>
      <c r="E146" s="42" t="s">
        <v>12</v>
      </c>
      <c r="F146" s="139"/>
      <c r="G146" s="42" t="s">
        <v>127</v>
      </c>
      <c r="H146" s="42">
        <v>900</v>
      </c>
      <c r="I146" s="42" t="s">
        <v>526</v>
      </c>
      <c r="J146" s="115" t="s">
        <v>156</v>
      </c>
      <c r="K146" s="102" t="s">
        <v>441</v>
      </c>
      <c r="L146" s="73">
        <v>75000000</v>
      </c>
    </row>
    <row r="147" spans="1:12" ht="144.94999999999999" customHeight="1">
      <c r="A147" s="173">
        <v>83</v>
      </c>
      <c r="B147" s="196"/>
      <c r="C147" s="17" t="s">
        <v>126</v>
      </c>
      <c r="D147" s="103" t="s">
        <v>193</v>
      </c>
      <c r="E147" s="42" t="s">
        <v>12</v>
      </c>
      <c r="F147" s="139"/>
      <c r="G147" s="42">
        <v>96</v>
      </c>
      <c r="H147" s="42"/>
      <c r="I147" s="42"/>
      <c r="J147" s="115" t="s">
        <v>157</v>
      </c>
      <c r="K147" s="102" t="s">
        <v>442</v>
      </c>
      <c r="L147" s="73">
        <v>750000</v>
      </c>
    </row>
    <row r="148" spans="1:12" ht="183" customHeight="1">
      <c r="A148" s="173">
        <v>84</v>
      </c>
      <c r="B148" s="196"/>
      <c r="C148" s="17" t="s">
        <v>60</v>
      </c>
      <c r="D148" s="103" t="s">
        <v>194</v>
      </c>
      <c r="E148" s="42" t="s">
        <v>12</v>
      </c>
      <c r="F148" s="139">
        <v>180</v>
      </c>
      <c r="G148" s="42" t="s">
        <v>557</v>
      </c>
      <c r="H148" s="42" t="s">
        <v>558</v>
      </c>
      <c r="I148" s="42" t="s">
        <v>559</v>
      </c>
      <c r="J148" s="115" t="s">
        <v>158</v>
      </c>
      <c r="K148" s="102" t="s">
        <v>443</v>
      </c>
      <c r="L148" s="73">
        <v>8000000</v>
      </c>
    </row>
    <row r="149" spans="1:12" ht="27" customHeight="1">
      <c r="A149" s="179"/>
      <c r="B149" s="57" t="s">
        <v>64</v>
      </c>
      <c r="C149" s="58"/>
      <c r="D149" s="59"/>
      <c r="E149" s="59"/>
      <c r="F149" s="59"/>
      <c r="G149" s="59"/>
      <c r="H149" s="59"/>
      <c r="I149" s="59"/>
      <c r="J149" s="60"/>
      <c r="K149" s="60"/>
      <c r="L149" s="60">
        <f>L148+L147+L146+L145+L139+L136+L135+L134+L132+L128+L125+L123+L121+L120+L117+L116+L115+L110+L109+L107+L106+L104+L103+L102+L101+L100+L97+L91+L90+L84+L81+L80+L79+L77+L70+L69+L68+L67+L64+L133+L129+L122+L114+L113+L112+L111+L78+L74+L73+L72+L71</f>
        <v>2625891417</v>
      </c>
    </row>
    <row r="150" spans="1:12" ht="24.6" customHeight="1">
      <c r="A150" s="183"/>
      <c r="B150" s="104" t="s">
        <v>27</v>
      </c>
      <c r="C150" s="105"/>
      <c r="D150" s="106"/>
      <c r="E150" s="106"/>
      <c r="F150" s="106"/>
      <c r="G150" s="106"/>
      <c r="H150" s="106"/>
      <c r="I150" s="106"/>
      <c r="J150" s="106"/>
      <c r="K150" s="106"/>
      <c r="L150" s="106"/>
    </row>
    <row r="151" spans="1:12" ht="23.1" customHeight="1">
      <c r="A151" s="170"/>
      <c r="B151" s="5" t="s">
        <v>57</v>
      </c>
      <c r="C151" s="6"/>
      <c r="D151" s="7"/>
      <c r="E151" s="7"/>
      <c r="F151" s="7"/>
      <c r="G151" s="7"/>
      <c r="H151" s="7"/>
      <c r="I151" s="7"/>
      <c r="J151" s="7"/>
      <c r="K151" s="7"/>
      <c r="L151" s="7"/>
    </row>
    <row r="152" spans="1:12" ht="27" customHeight="1">
      <c r="A152" s="171"/>
      <c r="B152" s="21" t="s">
        <v>340</v>
      </c>
      <c r="C152" s="32"/>
      <c r="D152" s="33"/>
      <c r="E152" s="33"/>
      <c r="F152" s="33"/>
      <c r="G152" s="33"/>
      <c r="H152" s="33"/>
      <c r="I152" s="33"/>
      <c r="J152" s="33"/>
      <c r="K152" s="33"/>
      <c r="L152" s="33"/>
    </row>
    <row r="153" spans="1:12" ht="174.6" customHeight="1">
      <c r="A153" s="173">
        <v>85</v>
      </c>
      <c r="B153" s="13" t="s">
        <v>444</v>
      </c>
      <c r="C153" s="13" t="s">
        <v>58</v>
      </c>
      <c r="D153" s="107">
        <v>0.95199999999999996</v>
      </c>
      <c r="E153" s="17" t="s">
        <v>12</v>
      </c>
      <c r="F153" s="96">
        <v>0.45</v>
      </c>
      <c r="G153" s="63">
        <v>0.6</v>
      </c>
      <c r="H153" s="63">
        <v>0.75</v>
      </c>
      <c r="I153" s="63">
        <v>0.95</v>
      </c>
      <c r="J153" s="116">
        <v>0.95</v>
      </c>
      <c r="K153" s="17" t="s">
        <v>466</v>
      </c>
      <c r="L153" s="20">
        <v>600000</v>
      </c>
    </row>
    <row r="154" spans="1:12" ht="215.45" customHeight="1">
      <c r="A154" s="173">
        <v>86</v>
      </c>
      <c r="B154" s="13" t="s">
        <v>308</v>
      </c>
      <c r="C154" s="13" t="s">
        <v>560</v>
      </c>
      <c r="D154" s="107"/>
      <c r="E154" s="17" t="s">
        <v>12</v>
      </c>
      <c r="F154" s="96">
        <v>0.5</v>
      </c>
      <c r="G154" s="63">
        <v>0.5</v>
      </c>
      <c r="H154" s="63"/>
      <c r="I154" s="63"/>
      <c r="J154" s="159">
        <v>1</v>
      </c>
      <c r="K154" s="93" t="s">
        <v>502</v>
      </c>
      <c r="L154" s="20"/>
    </row>
    <row r="155" spans="1:12" ht="120.95" customHeight="1">
      <c r="A155" s="173">
        <v>87</v>
      </c>
      <c r="B155" s="197" t="s">
        <v>445</v>
      </c>
      <c r="C155" s="13" t="s">
        <v>62</v>
      </c>
      <c r="D155" s="107">
        <f>0.996324317701473%*100</f>
        <v>0.99632431770147289</v>
      </c>
      <c r="E155" s="17" t="s">
        <v>63</v>
      </c>
      <c r="F155" s="91">
        <v>0.95</v>
      </c>
      <c r="G155" s="30">
        <v>0.95</v>
      </c>
      <c r="H155" s="30">
        <v>0.95</v>
      </c>
      <c r="I155" s="30">
        <v>0.95</v>
      </c>
      <c r="J155" s="116">
        <v>0.95</v>
      </c>
      <c r="K155" s="17" t="s">
        <v>464</v>
      </c>
      <c r="L155" s="20" t="s">
        <v>50</v>
      </c>
    </row>
    <row r="156" spans="1:12" ht="192.6" customHeight="1">
      <c r="A156" s="173">
        <v>88</v>
      </c>
      <c r="B156" s="197"/>
      <c r="C156" s="11" t="s">
        <v>107</v>
      </c>
      <c r="D156" s="108" t="s">
        <v>195</v>
      </c>
      <c r="E156" s="40" t="s">
        <v>12</v>
      </c>
      <c r="F156" s="96"/>
      <c r="G156" s="96" t="s">
        <v>123</v>
      </c>
      <c r="H156" s="96" t="s">
        <v>124</v>
      </c>
      <c r="I156" s="96" t="s">
        <v>148</v>
      </c>
      <c r="J156" s="116" t="s">
        <v>561</v>
      </c>
      <c r="K156" s="40" t="s">
        <v>562</v>
      </c>
      <c r="L156" s="34">
        <v>4000000</v>
      </c>
    </row>
    <row r="157" spans="1:12" ht="168.95" customHeight="1">
      <c r="A157" s="173">
        <v>89</v>
      </c>
      <c r="B157" s="196" t="s">
        <v>446</v>
      </c>
      <c r="C157" s="13" t="s">
        <v>563</v>
      </c>
      <c r="D157" s="109" t="s">
        <v>196</v>
      </c>
      <c r="E157" s="17" t="s">
        <v>12</v>
      </c>
      <c r="F157" s="96" t="s">
        <v>111</v>
      </c>
      <c r="G157" s="63" t="s">
        <v>112</v>
      </c>
      <c r="H157" s="63" t="s">
        <v>112</v>
      </c>
      <c r="I157" s="63" t="s">
        <v>112</v>
      </c>
      <c r="J157" s="117" t="s">
        <v>112</v>
      </c>
      <c r="K157" s="17" t="s">
        <v>447</v>
      </c>
      <c r="L157" s="20">
        <v>500000</v>
      </c>
    </row>
    <row r="158" spans="1:12" ht="170.1" customHeight="1">
      <c r="A158" s="173">
        <v>90</v>
      </c>
      <c r="B158" s="196"/>
      <c r="C158" s="17" t="s">
        <v>307</v>
      </c>
      <c r="D158" s="109" t="s">
        <v>197</v>
      </c>
      <c r="E158" s="17" t="s">
        <v>12</v>
      </c>
      <c r="F158" s="96" t="s">
        <v>167</v>
      </c>
      <c r="G158" s="63" t="s">
        <v>167</v>
      </c>
      <c r="H158" s="63" t="s">
        <v>167</v>
      </c>
      <c r="I158" s="63" t="s">
        <v>167</v>
      </c>
      <c r="J158" s="117" t="s">
        <v>167</v>
      </c>
      <c r="K158" s="17" t="s">
        <v>448</v>
      </c>
      <c r="L158" s="20">
        <v>500000</v>
      </c>
    </row>
    <row r="159" spans="1:12" ht="173.45" customHeight="1">
      <c r="A159" s="173">
        <v>91</v>
      </c>
      <c r="B159" s="196"/>
      <c r="C159" s="17" t="s">
        <v>564</v>
      </c>
      <c r="D159" s="109"/>
      <c r="E159" s="17" t="s">
        <v>12</v>
      </c>
      <c r="F159" s="157">
        <v>0.97</v>
      </c>
      <c r="G159" s="158">
        <v>0.97</v>
      </c>
      <c r="H159" s="158">
        <v>0.97</v>
      </c>
      <c r="I159" s="158">
        <v>0.97</v>
      </c>
      <c r="J159" s="159">
        <v>0.97</v>
      </c>
      <c r="K159" s="17" t="s">
        <v>448</v>
      </c>
      <c r="L159" s="20">
        <v>500000</v>
      </c>
    </row>
    <row r="160" spans="1:12">
      <c r="A160" s="171"/>
      <c r="B160" s="226" t="s">
        <v>341</v>
      </c>
      <c r="C160" s="226"/>
      <c r="D160" s="226"/>
      <c r="E160" s="226"/>
      <c r="F160" s="226"/>
      <c r="G160" s="226"/>
      <c r="H160" s="226"/>
      <c r="I160" s="226"/>
      <c r="J160" s="33"/>
      <c r="K160" s="24"/>
      <c r="L160" s="28"/>
    </row>
    <row r="161" spans="1:12" ht="104.1" customHeight="1">
      <c r="A161" s="173">
        <v>92</v>
      </c>
      <c r="B161" s="43" t="s">
        <v>342</v>
      </c>
      <c r="C161" s="17" t="s">
        <v>565</v>
      </c>
      <c r="D161" s="109"/>
      <c r="E161" s="17" t="s">
        <v>12</v>
      </c>
      <c r="F161" s="157">
        <v>0.6</v>
      </c>
      <c r="G161" s="158">
        <v>0.6</v>
      </c>
      <c r="H161" s="158">
        <v>0.6</v>
      </c>
      <c r="I161" s="158">
        <v>0.6</v>
      </c>
      <c r="J161" s="159">
        <v>0.6</v>
      </c>
      <c r="K161" s="17" t="s">
        <v>566</v>
      </c>
      <c r="L161" s="20"/>
    </row>
    <row r="162" spans="1:12" ht="27" customHeight="1">
      <c r="A162" s="171"/>
      <c r="B162" s="193" t="s">
        <v>133</v>
      </c>
      <c r="C162" s="193"/>
      <c r="D162" s="193"/>
      <c r="E162" s="193"/>
      <c r="F162" s="193"/>
      <c r="G162" s="193"/>
      <c r="H162" s="193"/>
      <c r="I162" s="193"/>
      <c r="J162" s="33"/>
      <c r="K162" s="33"/>
      <c r="L162" s="33"/>
    </row>
    <row r="163" spans="1:12" ht="116.45" customHeight="1">
      <c r="A163" s="173">
        <v>93</v>
      </c>
      <c r="B163" s="198" t="s">
        <v>449</v>
      </c>
      <c r="C163" s="13" t="s">
        <v>163</v>
      </c>
      <c r="D163" s="63">
        <v>1</v>
      </c>
      <c r="E163" s="17" t="s">
        <v>12</v>
      </c>
      <c r="F163" s="139"/>
      <c r="G163" s="42" t="s">
        <v>120</v>
      </c>
      <c r="H163" s="42" t="s">
        <v>121</v>
      </c>
      <c r="I163" s="42" t="s">
        <v>121</v>
      </c>
      <c r="J163" s="116">
        <v>1</v>
      </c>
      <c r="K163" s="17" t="s">
        <v>450</v>
      </c>
      <c r="L163" s="20">
        <v>10000000</v>
      </c>
    </row>
    <row r="164" spans="1:12" ht="149.1" customHeight="1">
      <c r="A164" s="173">
        <v>94</v>
      </c>
      <c r="B164" s="198"/>
      <c r="C164" s="66" t="s">
        <v>162</v>
      </c>
      <c r="D164" s="63">
        <v>1</v>
      </c>
      <c r="E164" s="37" t="s">
        <v>49</v>
      </c>
      <c r="F164" s="139"/>
      <c r="G164" s="42" t="s">
        <v>270</v>
      </c>
      <c r="H164" s="66" t="s">
        <v>567</v>
      </c>
      <c r="I164" s="66" t="s">
        <v>568</v>
      </c>
      <c r="J164" s="116">
        <v>1</v>
      </c>
      <c r="K164" s="17" t="s">
        <v>451</v>
      </c>
      <c r="L164" s="70">
        <v>8075800</v>
      </c>
    </row>
    <row r="165" spans="1:12" ht="125.1" customHeight="1">
      <c r="A165" s="173">
        <v>95</v>
      </c>
      <c r="B165" s="198"/>
      <c r="C165" s="66" t="s">
        <v>309</v>
      </c>
      <c r="D165" s="63"/>
      <c r="E165" s="37" t="s">
        <v>49</v>
      </c>
      <c r="F165" s="139"/>
      <c r="G165" s="42"/>
      <c r="H165" s="66"/>
      <c r="I165" s="158">
        <v>0.75</v>
      </c>
      <c r="J165" s="159">
        <v>0.75</v>
      </c>
      <c r="K165" s="17" t="s">
        <v>503</v>
      </c>
      <c r="L165" s="70"/>
    </row>
    <row r="166" spans="1:12" ht="139.5" customHeight="1">
      <c r="A166" s="173">
        <v>96</v>
      </c>
      <c r="B166" s="198" t="s">
        <v>569</v>
      </c>
      <c r="C166" s="66" t="s">
        <v>310</v>
      </c>
      <c r="D166" s="63" t="s">
        <v>311</v>
      </c>
      <c r="E166" s="37" t="s">
        <v>49</v>
      </c>
      <c r="F166" s="139"/>
      <c r="G166" s="42">
        <v>18</v>
      </c>
      <c r="H166" s="66"/>
      <c r="I166" s="158"/>
      <c r="J166" s="159" t="s">
        <v>311</v>
      </c>
      <c r="K166" s="200" t="s">
        <v>504</v>
      </c>
      <c r="L166" s="201">
        <v>3025000</v>
      </c>
    </row>
    <row r="167" spans="1:12" ht="119.45" customHeight="1">
      <c r="A167" s="173">
        <v>97</v>
      </c>
      <c r="B167" s="198"/>
      <c r="C167" s="66" t="s">
        <v>570</v>
      </c>
      <c r="D167" s="63">
        <v>1</v>
      </c>
      <c r="E167" s="37" t="s">
        <v>49</v>
      </c>
      <c r="F167" s="139"/>
      <c r="G167" s="96">
        <v>1</v>
      </c>
      <c r="H167" s="66"/>
      <c r="I167" s="158"/>
      <c r="J167" s="159">
        <v>1</v>
      </c>
      <c r="K167" s="200"/>
      <c r="L167" s="201"/>
    </row>
    <row r="168" spans="1:12" ht="24" customHeight="1">
      <c r="A168" s="170"/>
      <c r="B168" s="5" t="s">
        <v>28</v>
      </c>
      <c r="C168" s="6"/>
      <c r="D168" s="7"/>
      <c r="E168" s="7"/>
      <c r="F168" s="7"/>
      <c r="G168" s="7"/>
      <c r="H168" s="7"/>
      <c r="I168" s="7"/>
      <c r="J168" s="7"/>
      <c r="K168" s="7"/>
      <c r="L168" s="7"/>
    </row>
    <row r="169" spans="1:12" ht="24.6" customHeight="1">
      <c r="A169" s="171"/>
      <c r="B169" s="21" t="s">
        <v>134</v>
      </c>
      <c r="C169" s="32"/>
      <c r="D169" s="33"/>
      <c r="E169" s="33"/>
      <c r="F169" s="33"/>
      <c r="G169" s="33"/>
      <c r="H169" s="33"/>
      <c r="I169" s="33"/>
      <c r="J169" s="33"/>
      <c r="K169" s="33"/>
      <c r="L169" s="33"/>
    </row>
    <row r="170" spans="1:12" ht="144.6" customHeight="1">
      <c r="A170" s="173">
        <v>98</v>
      </c>
      <c r="B170" s="196" t="s">
        <v>452</v>
      </c>
      <c r="C170" s="17" t="s">
        <v>201</v>
      </c>
      <c r="D170" s="52">
        <v>1</v>
      </c>
      <c r="E170" s="17" t="s">
        <v>12</v>
      </c>
      <c r="F170" s="96">
        <v>0.1</v>
      </c>
      <c r="G170" s="63">
        <v>0.3</v>
      </c>
      <c r="H170" s="63">
        <v>0.6</v>
      </c>
      <c r="I170" s="63">
        <v>0.85</v>
      </c>
      <c r="J170" s="118">
        <v>0.85</v>
      </c>
      <c r="K170" s="17" t="s">
        <v>505</v>
      </c>
      <c r="L170" s="20">
        <v>500000</v>
      </c>
    </row>
    <row r="171" spans="1:12" ht="128.1" customHeight="1">
      <c r="A171" s="173">
        <v>99</v>
      </c>
      <c r="B171" s="196"/>
      <c r="C171" s="17" t="s">
        <v>202</v>
      </c>
      <c r="D171" s="65">
        <v>0.98799999999999999</v>
      </c>
      <c r="E171" s="17" t="s">
        <v>12</v>
      </c>
      <c r="F171" s="96">
        <v>0.2</v>
      </c>
      <c r="G171" s="63">
        <v>0.4</v>
      </c>
      <c r="H171" s="63">
        <v>0.7</v>
      </c>
      <c r="I171" s="63">
        <v>0.98</v>
      </c>
      <c r="J171" s="118">
        <v>0.98</v>
      </c>
      <c r="K171" s="17" t="s">
        <v>465</v>
      </c>
      <c r="L171" s="20">
        <v>11655000</v>
      </c>
    </row>
    <row r="172" spans="1:12" ht="24" customHeight="1">
      <c r="A172" s="170"/>
      <c r="B172" s="194" t="s">
        <v>29</v>
      </c>
      <c r="C172" s="194"/>
      <c r="D172" s="194"/>
      <c r="E172" s="194"/>
      <c r="F172" s="194"/>
      <c r="G172" s="194"/>
      <c r="H172" s="194"/>
      <c r="I172" s="194"/>
      <c r="J172" s="194"/>
      <c r="K172" s="7"/>
      <c r="L172" s="7"/>
    </row>
    <row r="173" spans="1:12" ht="24" customHeight="1">
      <c r="A173" s="171"/>
      <c r="B173" s="226" t="s">
        <v>135</v>
      </c>
      <c r="C173" s="226"/>
      <c r="D173" s="226"/>
      <c r="E173" s="226"/>
      <c r="F173" s="226"/>
      <c r="G173" s="226"/>
      <c r="H173" s="226"/>
      <c r="I173" s="226"/>
      <c r="J173" s="226"/>
      <c r="K173" s="10"/>
      <c r="L173" s="10"/>
    </row>
    <row r="174" spans="1:12" ht="135.94999999999999" customHeight="1">
      <c r="A174" s="173">
        <v>100</v>
      </c>
      <c r="B174" s="18" t="s">
        <v>453</v>
      </c>
      <c r="C174" s="19" t="s">
        <v>59</v>
      </c>
      <c r="D174" s="186" t="s">
        <v>632</v>
      </c>
      <c r="E174" s="17" t="s">
        <v>12</v>
      </c>
      <c r="F174" s="150" t="s">
        <v>571</v>
      </c>
      <c r="G174" s="110" t="s">
        <v>572</v>
      </c>
      <c r="H174" s="110" t="s">
        <v>573</v>
      </c>
      <c r="I174" s="110" t="s">
        <v>574</v>
      </c>
      <c r="J174" s="119">
        <v>2830600127</v>
      </c>
      <c r="K174" s="17" t="s">
        <v>454</v>
      </c>
      <c r="L174" s="20">
        <v>222499654</v>
      </c>
    </row>
    <row r="175" spans="1:12" ht="24" customHeight="1">
      <c r="A175" s="171"/>
      <c r="B175" s="21" t="s">
        <v>136</v>
      </c>
      <c r="C175" s="32"/>
      <c r="D175" s="33"/>
      <c r="E175" s="33"/>
      <c r="F175" s="33"/>
      <c r="G175" s="33"/>
      <c r="H175" s="33"/>
      <c r="I175" s="33"/>
      <c r="J175" s="33"/>
      <c r="K175" s="33"/>
      <c r="L175" s="28"/>
    </row>
    <row r="176" spans="1:12" ht="159.94999999999999" customHeight="1">
      <c r="A176" s="173">
        <v>101</v>
      </c>
      <c r="B176" s="43" t="s">
        <v>455</v>
      </c>
      <c r="C176" s="13" t="s">
        <v>145</v>
      </c>
      <c r="D176" s="17" t="s">
        <v>198</v>
      </c>
      <c r="E176" s="17" t="s">
        <v>12</v>
      </c>
      <c r="F176" s="96">
        <v>0.2</v>
      </c>
      <c r="G176" s="63">
        <v>0.4</v>
      </c>
      <c r="H176" s="63">
        <v>0.6</v>
      </c>
      <c r="I176" s="63">
        <v>0.8</v>
      </c>
      <c r="J176" s="116">
        <v>0.8</v>
      </c>
      <c r="K176" s="17" t="s">
        <v>456</v>
      </c>
      <c r="L176" s="20">
        <v>2000000</v>
      </c>
    </row>
    <row r="177" spans="1:12" ht="131.44999999999999" customHeight="1">
      <c r="A177" s="173">
        <v>102</v>
      </c>
      <c r="B177" s="18" t="s">
        <v>457</v>
      </c>
      <c r="C177" s="13" t="s">
        <v>138</v>
      </c>
      <c r="D177" s="65">
        <v>0.309</v>
      </c>
      <c r="E177" s="15" t="s">
        <v>12</v>
      </c>
      <c r="F177" s="149"/>
      <c r="G177" s="15" t="s">
        <v>102</v>
      </c>
      <c r="H177" s="77">
        <v>0.5</v>
      </c>
      <c r="I177" s="77" t="s">
        <v>312</v>
      </c>
      <c r="J177" s="116" t="s">
        <v>313</v>
      </c>
      <c r="K177" s="17" t="s">
        <v>575</v>
      </c>
      <c r="L177" s="20">
        <v>2000000</v>
      </c>
    </row>
    <row r="178" spans="1:12" ht="114" customHeight="1">
      <c r="A178" s="173">
        <v>103</v>
      </c>
      <c r="B178" s="13" t="s">
        <v>458</v>
      </c>
      <c r="C178" s="17" t="s">
        <v>103</v>
      </c>
      <c r="D178" s="19" t="s">
        <v>199</v>
      </c>
      <c r="E178" s="17" t="s">
        <v>12</v>
      </c>
      <c r="F178" s="96"/>
      <c r="G178" s="91">
        <v>0.08</v>
      </c>
      <c r="H178" s="91">
        <v>0.2</v>
      </c>
      <c r="I178" s="91" t="s">
        <v>101</v>
      </c>
      <c r="J178" s="120" t="s">
        <v>149</v>
      </c>
      <c r="K178" s="17" t="s">
        <v>459</v>
      </c>
      <c r="L178" s="16">
        <v>2000000</v>
      </c>
    </row>
    <row r="179" spans="1:12" ht="167.45" customHeight="1">
      <c r="A179" s="173">
        <v>104</v>
      </c>
      <c r="B179" s="13" t="s">
        <v>460</v>
      </c>
      <c r="C179" s="13" t="s">
        <v>77</v>
      </c>
      <c r="D179" s="30">
        <v>1</v>
      </c>
      <c r="E179" s="17" t="s">
        <v>12</v>
      </c>
      <c r="F179" s="96"/>
      <c r="G179" s="63">
        <v>0.5</v>
      </c>
      <c r="H179" s="76" t="s">
        <v>79</v>
      </c>
      <c r="I179" s="63">
        <v>1</v>
      </c>
      <c r="J179" s="116">
        <v>1</v>
      </c>
      <c r="K179" s="13" t="s">
        <v>461</v>
      </c>
      <c r="L179" s="16"/>
    </row>
    <row r="180" spans="1:12" ht="27.95" customHeight="1">
      <c r="A180" s="184"/>
      <c r="B180" s="227" t="s">
        <v>65</v>
      </c>
      <c r="C180" s="227"/>
      <c r="D180" s="227"/>
      <c r="E180" s="227"/>
      <c r="F180" s="227"/>
      <c r="G180" s="227"/>
      <c r="H180" s="227"/>
      <c r="I180" s="227"/>
      <c r="J180" s="227"/>
      <c r="K180" s="111"/>
      <c r="L180" s="111">
        <f>L179+L178+L177+L176+L174+L171+L170+L164+L163+L158+L157+L156+L153+L166+L165+L161+L159+L154</f>
        <v>267855454</v>
      </c>
    </row>
    <row r="181" spans="1:12" ht="28.5" customHeight="1">
      <c r="A181" s="179"/>
      <c r="B181" s="228" t="s">
        <v>36</v>
      </c>
      <c r="C181" s="228"/>
      <c r="D181" s="228"/>
      <c r="E181" s="228"/>
      <c r="F181" s="228"/>
      <c r="G181" s="228"/>
      <c r="H181" s="228"/>
      <c r="I181" s="228"/>
      <c r="J181" s="228"/>
      <c r="K181" s="112"/>
      <c r="L181" s="112">
        <f>L180+L149+L60</f>
        <v>6587146784</v>
      </c>
    </row>
  </sheetData>
  <mergeCells count="101">
    <mergeCell ref="K19:K20"/>
    <mergeCell ref="E14:E18"/>
    <mergeCell ref="K14:K18"/>
    <mergeCell ref="B180:J180"/>
    <mergeCell ref="B181:J181"/>
    <mergeCell ref="B172:J172"/>
    <mergeCell ref="B173:J173"/>
    <mergeCell ref="B160:I160"/>
    <mergeCell ref="B162:I162"/>
    <mergeCell ref="B141:B142"/>
    <mergeCell ref="B140:K140"/>
    <mergeCell ref="K45:K46"/>
    <mergeCell ref="K103:K104"/>
    <mergeCell ref="L141:L142"/>
    <mergeCell ref="J141:J142"/>
    <mergeCell ref="I141:I142"/>
    <mergeCell ref="H141:H142"/>
    <mergeCell ref="A141:A142"/>
    <mergeCell ref="B105:K105"/>
    <mergeCell ref="H107:H108"/>
    <mergeCell ref="I107:I108"/>
    <mergeCell ref="J107:J108"/>
    <mergeCell ref="D107:D108"/>
    <mergeCell ref="C107:C108"/>
    <mergeCell ref="B107:B108"/>
    <mergeCell ref="A107:A108"/>
    <mergeCell ref="B130:I130"/>
    <mergeCell ref="B131:I131"/>
    <mergeCell ref="G141:G142"/>
    <mergeCell ref="F141:F142"/>
    <mergeCell ref="E141:E142"/>
    <mergeCell ref="D141:D142"/>
    <mergeCell ref="C141:C142"/>
    <mergeCell ref="L107:L108"/>
    <mergeCell ref="K107:K108"/>
    <mergeCell ref="G107:G108"/>
    <mergeCell ref="F107:F108"/>
    <mergeCell ref="A14:A18"/>
    <mergeCell ref="B28:B33"/>
    <mergeCell ref="A28:A33"/>
    <mergeCell ref="B71:B74"/>
    <mergeCell ref="B19:B20"/>
    <mergeCell ref="B14:B18"/>
    <mergeCell ref="B26:B27"/>
    <mergeCell ref="B61:J61"/>
    <mergeCell ref="B2:B3"/>
    <mergeCell ref="C2:C3"/>
    <mergeCell ref="D2:D3"/>
    <mergeCell ref="E2:E3"/>
    <mergeCell ref="A2:A3"/>
    <mergeCell ref="B5:J5"/>
    <mergeCell ref="B4:J4"/>
    <mergeCell ref="B44:J44"/>
    <mergeCell ref="L12:L13"/>
    <mergeCell ref="A1:L1"/>
    <mergeCell ref="E7:E11"/>
    <mergeCell ref="K7:K11"/>
    <mergeCell ref="L7:L11"/>
    <mergeCell ref="A7:A11"/>
    <mergeCell ref="B7:B11"/>
    <mergeCell ref="E12:E13"/>
    <mergeCell ref="K12:K13"/>
    <mergeCell ref="B12:B13"/>
    <mergeCell ref="C7:C11"/>
    <mergeCell ref="C12:C13"/>
    <mergeCell ref="A12:A13"/>
    <mergeCell ref="B166:B167"/>
    <mergeCell ref="B170:B171"/>
    <mergeCell ref="B157:B159"/>
    <mergeCell ref="B163:B165"/>
    <mergeCell ref="B137:J137"/>
    <mergeCell ref="F2:I2"/>
    <mergeCell ref="K166:K167"/>
    <mergeCell ref="L166:L167"/>
    <mergeCell ref="B125:B126"/>
    <mergeCell ref="L125:L126"/>
    <mergeCell ref="K28:K33"/>
    <mergeCell ref="L28:L33"/>
    <mergeCell ref="L64:L65"/>
    <mergeCell ref="B111:B114"/>
    <mergeCell ref="K111:K112"/>
    <mergeCell ref="C28:C33"/>
    <mergeCell ref="B100:B101"/>
    <mergeCell ref="E28:E30"/>
    <mergeCell ref="B79:B81"/>
    <mergeCell ref="B90:B91"/>
    <mergeCell ref="B121:B122"/>
    <mergeCell ref="B75:J75"/>
    <mergeCell ref="L14:L18"/>
    <mergeCell ref="C14:C18"/>
    <mergeCell ref="B96:K96"/>
    <mergeCell ref="B99:J99"/>
    <mergeCell ref="B118:J118"/>
    <mergeCell ref="B119:J119"/>
    <mergeCell ref="B54:J54"/>
    <mergeCell ref="B62:J62"/>
    <mergeCell ref="B134:B135"/>
    <mergeCell ref="B145:B148"/>
    <mergeCell ref="B155:B156"/>
    <mergeCell ref="K141:K142"/>
    <mergeCell ref="E107:E108"/>
  </mergeCells>
  <conditionalFormatting sqref="J53 J163">
    <cfRule type="cellIs" dxfId="44" priority="79" stopIfTrue="1" operator="lessThan">
      <formula>0</formula>
    </cfRule>
  </conditionalFormatting>
  <conditionalFormatting sqref="J155:J156">
    <cfRule type="cellIs" dxfId="43" priority="74" stopIfTrue="1" operator="lessThan">
      <formula>0</formula>
    </cfRule>
  </conditionalFormatting>
  <conditionalFormatting sqref="J164">
    <cfRule type="cellIs" dxfId="42" priority="67" stopIfTrue="1" operator="lessThan">
      <formula>0</formula>
    </cfRule>
  </conditionalFormatting>
  <conditionalFormatting sqref="J177">
    <cfRule type="cellIs" dxfId="41" priority="61" stopIfTrue="1" operator="lessThan">
      <formula>0</formula>
    </cfRule>
  </conditionalFormatting>
  <conditionalFormatting sqref="D45">
    <cfRule type="cellIs" dxfId="40" priority="47" stopIfTrue="1" operator="lessThan">
      <formula>0</formula>
    </cfRule>
  </conditionalFormatting>
  <conditionalFormatting sqref="D45">
    <cfRule type="cellIs" dxfId="39" priority="46" stopIfTrue="1" operator="lessThan">
      <formula>0</formula>
    </cfRule>
  </conditionalFormatting>
  <conditionalFormatting sqref="D45">
    <cfRule type="cellIs" dxfId="38" priority="45" stopIfTrue="1" operator="lessThan">
      <formula>0</formula>
    </cfRule>
  </conditionalFormatting>
  <conditionalFormatting sqref="J174">
    <cfRule type="cellIs" dxfId="37" priority="41" stopIfTrue="1" operator="lessThan">
      <formula>0</formula>
    </cfRule>
  </conditionalFormatting>
  <conditionalFormatting sqref="I174">
    <cfRule type="cellIs" dxfId="36" priority="40" stopIfTrue="1" operator="lessThan">
      <formula>0</formula>
    </cfRule>
  </conditionalFormatting>
  <conditionalFormatting sqref="D46">
    <cfRule type="cellIs" dxfId="35" priority="39" stopIfTrue="1" operator="lessThan">
      <formula>0</formula>
    </cfRule>
  </conditionalFormatting>
  <conditionalFormatting sqref="D46">
    <cfRule type="cellIs" dxfId="34" priority="38" stopIfTrue="1" operator="lessThan">
      <formula>0</formula>
    </cfRule>
  </conditionalFormatting>
  <conditionalFormatting sqref="D46">
    <cfRule type="cellIs" dxfId="33" priority="37" stopIfTrue="1" operator="lessThan">
      <formula>0</formula>
    </cfRule>
  </conditionalFormatting>
  <conditionalFormatting sqref="F155">
    <cfRule type="cellIs" dxfId="32" priority="35" stopIfTrue="1" operator="lessThan">
      <formula>0</formula>
    </cfRule>
  </conditionalFormatting>
  <conditionalFormatting sqref="G155">
    <cfRule type="cellIs" dxfId="31" priority="34" stopIfTrue="1" operator="lessThan">
      <formula>0</formula>
    </cfRule>
  </conditionalFormatting>
  <conditionalFormatting sqref="H155">
    <cfRule type="cellIs" dxfId="30" priority="33" stopIfTrue="1" operator="lessThan">
      <formula>0</formula>
    </cfRule>
  </conditionalFormatting>
  <conditionalFormatting sqref="I155">
    <cfRule type="cellIs" dxfId="29" priority="32" stopIfTrue="1" operator="lessThan">
      <formula>0</formula>
    </cfRule>
  </conditionalFormatting>
  <conditionalFormatting sqref="J56:J57">
    <cfRule type="cellIs" dxfId="28" priority="31" stopIfTrue="1" operator="lessThan">
      <formula>0</formula>
    </cfRule>
  </conditionalFormatting>
  <conditionalFormatting sqref="J59">
    <cfRule type="cellIs" dxfId="27" priority="30" stopIfTrue="1" operator="lessThan">
      <formula>0</formula>
    </cfRule>
  </conditionalFormatting>
  <conditionalFormatting sqref="J52">
    <cfRule type="cellIs" dxfId="26" priority="29" stopIfTrue="1" operator="lessThan">
      <formula>0</formula>
    </cfRule>
  </conditionalFormatting>
  <conditionalFormatting sqref="J153">
    <cfRule type="cellIs" dxfId="25" priority="28" stopIfTrue="1" operator="lessThan">
      <formula>0</formula>
    </cfRule>
  </conditionalFormatting>
  <conditionalFormatting sqref="J171">
    <cfRule type="cellIs" dxfId="24" priority="27" stopIfTrue="1" operator="lessThan">
      <formula>0</formula>
    </cfRule>
  </conditionalFormatting>
  <conditionalFormatting sqref="J170">
    <cfRule type="cellIs" dxfId="23" priority="26" stopIfTrue="1" operator="lessThan">
      <formula>0</formula>
    </cfRule>
  </conditionalFormatting>
  <conditionalFormatting sqref="J176">
    <cfRule type="cellIs" dxfId="22" priority="25" stopIfTrue="1" operator="lessThan">
      <formula>0</formula>
    </cfRule>
  </conditionalFormatting>
  <conditionalFormatting sqref="J178">
    <cfRule type="cellIs" dxfId="21" priority="24" stopIfTrue="1" operator="lessThan">
      <formula>0</formula>
    </cfRule>
  </conditionalFormatting>
  <conditionalFormatting sqref="J179">
    <cfRule type="cellIs" dxfId="20" priority="23" stopIfTrue="1" operator="lessThan">
      <formula>0</formula>
    </cfRule>
  </conditionalFormatting>
  <conditionalFormatting sqref="J18">
    <cfRule type="cellIs" dxfId="19" priority="22" stopIfTrue="1" operator="lessThan">
      <formula>0</formula>
    </cfRule>
  </conditionalFormatting>
  <conditionalFormatting sqref="J18">
    <cfRule type="cellIs" dxfId="18" priority="21" stopIfTrue="1" operator="lessThan">
      <formula>0</formula>
    </cfRule>
  </conditionalFormatting>
  <conditionalFormatting sqref="F159">
    <cfRule type="cellIs" dxfId="17" priority="20" stopIfTrue="1" operator="lessThan">
      <formula>0</formula>
    </cfRule>
  </conditionalFormatting>
  <conditionalFormatting sqref="G159">
    <cfRule type="cellIs" dxfId="16" priority="19" stopIfTrue="1" operator="lessThan">
      <formula>0</formula>
    </cfRule>
  </conditionalFormatting>
  <conditionalFormatting sqref="H159">
    <cfRule type="cellIs" dxfId="15" priority="18" stopIfTrue="1" operator="lessThan">
      <formula>0</formula>
    </cfRule>
  </conditionalFormatting>
  <conditionalFormatting sqref="I159">
    <cfRule type="cellIs" dxfId="14" priority="17" stopIfTrue="1" operator="lessThan">
      <formula>0</formula>
    </cfRule>
  </conditionalFormatting>
  <conditionalFormatting sqref="J159">
    <cfRule type="cellIs" dxfId="13" priority="16" stopIfTrue="1" operator="lessThan">
      <formula>0</formula>
    </cfRule>
  </conditionalFormatting>
  <conditionalFormatting sqref="F161">
    <cfRule type="cellIs" dxfId="12" priority="15" stopIfTrue="1" operator="lessThan">
      <formula>0</formula>
    </cfRule>
  </conditionalFormatting>
  <conditionalFormatting sqref="G161">
    <cfRule type="cellIs" dxfId="11" priority="14" stopIfTrue="1" operator="lessThan">
      <formula>0</formula>
    </cfRule>
  </conditionalFormatting>
  <conditionalFormatting sqref="H161">
    <cfRule type="cellIs" dxfId="10" priority="13" stopIfTrue="1" operator="lessThan">
      <formula>0</formula>
    </cfRule>
  </conditionalFormatting>
  <conditionalFormatting sqref="I161">
    <cfRule type="cellIs" dxfId="9" priority="12" stopIfTrue="1" operator="lessThan">
      <formula>0</formula>
    </cfRule>
  </conditionalFormatting>
  <conditionalFormatting sqref="J161">
    <cfRule type="cellIs" dxfId="8" priority="11" stopIfTrue="1" operator="lessThan">
      <formula>0</formula>
    </cfRule>
  </conditionalFormatting>
  <conditionalFormatting sqref="J154">
    <cfRule type="cellIs" dxfId="7" priority="10" stopIfTrue="1" operator="lessThan">
      <formula>0</formula>
    </cfRule>
  </conditionalFormatting>
  <conditionalFormatting sqref="I165:I167">
    <cfRule type="cellIs" dxfId="6" priority="9" stopIfTrue="1" operator="lessThan">
      <formula>0</formula>
    </cfRule>
  </conditionalFormatting>
  <conditionalFormatting sqref="J165:J167">
    <cfRule type="cellIs" dxfId="5" priority="8" stopIfTrue="1" operator="lessThan">
      <formula>0</formula>
    </cfRule>
  </conditionalFormatting>
  <conditionalFormatting sqref="F111">
    <cfRule type="cellIs" dxfId="4" priority="7" stopIfTrue="1" operator="lessThan">
      <formula>0</formula>
    </cfRule>
  </conditionalFormatting>
  <conditionalFormatting sqref="G111">
    <cfRule type="cellIs" dxfId="3" priority="6" stopIfTrue="1" operator="lessThan">
      <formula>0</formula>
    </cfRule>
  </conditionalFormatting>
  <conditionalFormatting sqref="H111">
    <cfRule type="cellIs" dxfId="2" priority="5" stopIfTrue="1" operator="lessThan">
      <formula>0</formula>
    </cfRule>
  </conditionalFormatting>
  <conditionalFormatting sqref="I111">
    <cfRule type="cellIs" dxfId="1" priority="4" stopIfTrue="1" operator="lessThan">
      <formula>0</formula>
    </cfRule>
  </conditionalFormatting>
  <conditionalFormatting sqref="J111">
    <cfRule type="cellIs" dxfId="0" priority="3" stopIfTrue="1" operator="lessThan">
      <formula>0</formula>
    </cfRule>
  </conditionalFormatting>
  <pageMargins left="0.5" right="0.3" top="0.5" bottom="0.5" header="0.3" footer="0.3"/>
  <pageSetup paperSize="9" scale="52" fitToHeight="0" orientation="landscape" r:id="rId1"/>
  <headerFooter>
    <oddFooter>&amp;C&amp;"Gill Sans MT,Bold"&amp;15&amp;P</oddFooter>
  </headerFooter>
  <rowBreaks count="32" manualBreakCount="32">
    <brk id="16" max="16383" man="1"/>
    <brk id="22" max="16383" man="1"/>
    <brk id="30" max="16383" man="1"/>
    <brk id="34" max="16383" man="1"/>
    <brk id="38" max="16383" man="1"/>
    <brk id="46" max="16383" man="1"/>
    <brk id="53" max="16383" man="1"/>
    <brk id="60" max="16383" man="1"/>
    <brk id="67" max="16383" man="1"/>
    <brk id="70" max="16383" man="1"/>
    <brk id="74" max="16383" man="1"/>
    <brk id="78" max="16383" man="1"/>
    <brk id="81" max="16383" man="1"/>
    <brk id="87" max="16383" man="1"/>
    <brk id="91" max="16383" man="1"/>
    <brk id="95" max="16383" man="1"/>
    <brk id="102" max="16383" man="1"/>
    <brk id="104" max="16383" man="1"/>
    <brk id="108" max="16383" man="1"/>
    <brk id="110" max="16383" man="1"/>
    <brk id="114" max="16383" man="1"/>
    <brk id="117" max="16383" man="1"/>
    <brk id="122" max="11" man="1"/>
    <brk id="126" max="16383" man="1"/>
    <brk id="133" max="16383" man="1"/>
    <brk id="139" max="16383" man="1"/>
    <brk id="142" max="16383" man="1"/>
    <brk id="145" max="16383" man="1"/>
    <brk id="149" max="16383" man="1"/>
    <brk id="159" max="16383" man="1"/>
    <brk id="165" max="16383" man="1"/>
    <brk id="1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Rusizi</vt:lpstr>
      <vt:lpstr>Rusizi!Print_Titles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Rusizi</dc:creator>
  <cp:lastModifiedBy>RSZ 222</cp:lastModifiedBy>
  <cp:lastPrinted>2022-10-24T16:42:17Z</cp:lastPrinted>
  <dcterms:created xsi:type="dcterms:W3CDTF">2018-07-23T11:20:20Z</dcterms:created>
  <dcterms:modified xsi:type="dcterms:W3CDTF">2022-10-27T10:32:19Z</dcterms:modified>
</cp:coreProperties>
</file>